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015" firstSheet="1" activeTab="1"/>
  </bookViews>
  <sheets>
    <sheet name="przetarg 2 do marca" sheetId="1" r:id="rId1"/>
    <sheet name="SOPZ" sheetId="2" r:id="rId2"/>
  </sheets>
  <definedNames/>
  <calcPr fullCalcOnLoad="1"/>
</workbook>
</file>

<file path=xl/sharedStrings.xml><?xml version="1.0" encoding="utf-8"?>
<sst xmlns="http://schemas.openxmlformats.org/spreadsheetml/2006/main" count="485" uniqueCount="177">
  <si>
    <t>SZCZEGÓŁOWY OPIS PRZEDMIOTU ZAMÓWIENIA</t>
  </si>
  <si>
    <t>Załącznik nr 1</t>
  </si>
  <si>
    <t>Acidum boricum subst. 1000g</t>
  </si>
  <si>
    <t>Ammonium sulfonicum subst.  100g</t>
  </si>
  <si>
    <t>Argentum nitricum subst. 100g</t>
  </si>
  <si>
    <t>Rivanolum subst. 50g</t>
  </si>
  <si>
    <t>Euceryna apteczna podłoże 500g</t>
  </si>
  <si>
    <t>Glycerolum 86% płyn 1000g</t>
  </si>
  <si>
    <t>Glucosum subst. 1000g</t>
  </si>
  <si>
    <t>Hydrocortisonum subst. 10g</t>
  </si>
  <si>
    <t>Perhydrol 30% płyn 1000g</t>
  </si>
  <si>
    <t>Jodum subst. 10g</t>
  </si>
  <si>
    <t>Kalium hypermanganicum subst. 5g</t>
  </si>
  <si>
    <t>Kalium iodatum subst. 10g</t>
  </si>
  <si>
    <t>Lanolinom anhydricum podłoże 250g</t>
  </si>
  <si>
    <t>Natrium benzoicum subst. 100g</t>
  </si>
  <si>
    <t>Natrium bicarbonicum subst. 1000g</t>
  </si>
  <si>
    <t>Natrium tetraboricum  subst. 1000g</t>
  </si>
  <si>
    <t>Natrium chloratum subst. 1000g</t>
  </si>
  <si>
    <t>Neomycinum sulfuricum subst. 5g</t>
  </si>
  <si>
    <t>Nystatyna subst. 10g</t>
  </si>
  <si>
    <t>Parafinum liquium płyn 800g</t>
  </si>
  <si>
    <t>Spirytus salicylowy płyn 800g</t>
  </si>
  <si>
    <t>Spirytus skażony hibitanem 0,5% 1000ml</t>
  </si>
  <si>
    <t>Talk subst. 500g</t>
  </si>
  <si>
    <t>Wazelina biała podłoże 1000g</t>
  </si>
  <si>
    <t>Vit. A+D3 krople 10ml</t>
  </si>
  <si>
    <t>Zincum oxydatum subst. 100g</t>
  </si>
  <si>
    <t>Sulfur precipitatum subst. 250g</t>
  </si>
  <si>
    <t>Mentholum subst. 25g</t>
  </si>
  <si>
    <t>Lekobaza podłoże do maści 500g</t>
  </si>
  <si>
    <t>Chloramphenicol subst. 5g</t>
  </si>
  <si>
    <t>Balsamum peruvianum 100g</t>
  </si>
  <si>
    <t>Acidum salicyli cum subst. 100g</t>
  </si>
  <si>
    <t>Benzocainum subst. 25g</t>
  </si>
  <si>
    <t>Witamina A krople 10ml</t>
  </si>
  <si>
    <t>Mocznik 50g</t>
  </si>
  <si>
    <t>Woda do irygacji worek 3l</t>
  </si>
  <si>
    <t>gram</t>
  </si>
  <si>
    <t>PAKIET 1</t>
  </si>
  <si>
    <t xml:space="preserve"> </t>
  </si>
  <si>
    <t>L.p.</t>
  </si>
  <si>
    <t>ASORTYMENT</t>
  </si>
  <si>
    <t>j.m</t>
  </si>
  <si>
    <t>Ilość</t>
  </si>
  <si>
    <t>Cena netto</t>
  </si>
  <si>
    <t>Cena brutto</t>
  </si>
  <si>
    <t>Wartość netto</t>
  </si>
  <si>
    <t>Wartość brutto</t>
  </si>
  <si>
    <t>Nazwa handlowa, producent</t>
  </si>
  <si>
    <t>1.</t>
  </si>
  <si>
    <t>Bisacodyl supp. 10mg x 5 szt.</t>
  </si>
  <si>
    <t>Op.</t>
  </si>
  <si>
    <t>2.</t>
  </si>
  <si>
    <t>Ferrous sulpate tabl. o przedłużonym uwalnianiu  (105mg Fe II) x 30 szt.</t>
  </si>
  <si>
    <t>3.</t>
  </si>
  <si>
    <t>Heparin krem (300j.m./g) tuba 20g</t>
  </si>
  <si>
    <t>4.</t>
  </si>
  <si>
    <t>Cisatracurium roztwór do wstrzykiwań              i inf. (2mg/ml)  10mg /5ml x 5 amp.</t>
  </si>
  <si>
    <t>5.</t>
  </si>
  <si>
    <t>Cisatracurium roztwór do wstrzykiwań            i inf. (2mg/ml)  5mg/2,5ml  x 5 amp.</t>
  </si>
  <si>
    <t>6.</t>
  </si>
  <si>
    <t>Potassium chloride tabl. o przedłużonym uwalnianiu (391mg K) x 60 szt.</t>
  </si>
  <si>
    <t>7.</t>
  </si>
  <si>
    <t>Theophylline tabl. 100mg x 30 szt.</t>
  </si>
  <si>
    <t>8.</t>
  </si>
  <si>
    <t>Theophylline tabl. o przedłużonym uwalnianiu 300mg x 50 szt.</t>
  </si>
  <si>
    <t>9.</t>
  </si>
  <si>
    <t>Fluticason amp. do nebulizacji 0,5mg/2ml x 10 szt.</t>
  </si>
  <si>
    <t>10.</t>
  </si>
  <si>
    <t>Eptifibatide roztwór do wstrzykiwań (2mg/ml) 10ml x 1 fiolka</t>
  </si>
  <si>
    <t>11.</t>
  </si>
  <si>
    <t>Eptifibatide roztwór do wstrzykiwań (0,75mg/ml) 100ml x 1 fiolka</t>
  </si>
  <si>
    <t>12.</t>
  </si>
  <si>
    <t>Lithium carbonicum tabl. 250mg x 60szt.</t>
  </si>
  <si>
    <t>13.</t>
  </si>
  <si>
    <t>Mivacurium chloride inj. iv. 10mg/5ml x 5 amp.</t>
  </si>
  <si>
    <t>14.</t>
  </si>
  <si>
    <t>Remi fentanyl inj. iv. i do wlewów 1mg x 5 fiol.</t>
  </si>
  <si>
    <t>15.</t>
  </si>
  <si>
    <t>Remi fentanyl inj. iv. i do wlewów 2mg x 5 fiol.</t>
  </si>
  <si>
    <t>RAZEM</t>
  </si>
  <si>
    <t>PAKIET 2</t>
  </si>
  <si>
    <t>Bebilon HA RTF płyn od urodzenia 90ml</t>
  </si>
  <si>
    <t>Szt.</t>
  </si>
  <si>
    <t>PAKIET 3</t>
  </si>
  <si>
    <t>Moviprep (Makrogol 3350) 2 saszetki A+ 2 saszetki B = 1 zestaw</t>
  </si>
  <si>
    <t>Klindamycyna roztwór do wstrzykiwań domięśniowych i infuzji dożylnych 0,15g/ml ampułki 2ml x 5 ampułek</t>
  </si>
  <si>
    <t>Klindamycyna roztwór do wstrzykiwań domięśniowych i infuzji dożylnych 0,15g/ml ampułki 4ml x 5 ampułek</t>
  </si>
  <si>
    <t>Carvedilol tabl.  25mg x 30 sztuk</t>
  </si>
  <si>
    <t>Ferrous sulphate (80mg FeII) tabl, powl.               o przedłużonym uwalnianiu x 30 sztuk</t>
  </si>
  <si>
    <t>PAKIET 5</t>
  </si>
  <si>
    <r>
      <t xml:space="preserve">Dieta kompletna normo kaloryczna, bezresztkowa, bezsmakowa, oparta na mieszaninie białek (kazeina, serwatka, soja, groch) (4g/100ml), zawartość EPA/DHA 0,34g/1000ml, zawierające tłuszcze MCT 0,6g/1000ml  oraz 6 neutralnych karotenoidów, 255 mOsm/l, w opakowaniu miękkim typu </t>
    </r>
    <r>
      <rPr>
        <b/>
        <sz val="10"/>
        <rFont val="Times New Roman"/>
        <family val="1"/>
      </rPr>
      <t>Pack</t>
    </r>
    <r>
      <rPr>
        <sz val="10"/>
        <rFont val="Times New Roman"/>
        <family val="1"/>
      </rPr>
      <t>, kompatybilnych z zestawem Flocare, poj. 1000ml</t>
    </r>
  </si>
  <si>
    <r>
      <t xml:space="preserve">Flocare zestaw do żywienia dojelitowego do worków </t>
    </r>
    <r>
      <rPr>
        <b/>
        <sz val="10"/>
        <rFont val="Times New Roman"/>
        <family val="1"/>
      </rPr>
      <t>Pack</t>
    </r>
  </si>
  <si>
    <t>WSPÓLNY KOD CPV: 33600000-6</t>
  </si>
  <si>
    <t xml:space="preserve">WARTOŚĆ NETTO:       </t>
  </si>
  <si>
    <t xml:space="preserve">WARTOŚĆ BRUTTO:    </t>
  </si>
  <si>
    <t>Wartość  VAT</t>
  </si>
  <si>
    <t>Nazwa handlowa/producent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</si>
  <si>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</si>
  <si>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</si>
  <si>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Zamawiający dopuszcza możliwość oferowania leków w innych opakowaniach handlowych z odpowiednim przeliczeniem ilości. W przypadku otrzymania liczby ułamkowej należy zaokrąglić w górę do pełnych opakowań.</t>
  </si>
  <si>
    <t xml:space="preserve">PAKIET I LEKI </t>
  </si>
  <si>
    <t>Lp.</t>
  </si>
  <si>
    <t>op.</t>
  </si>
  <si>
    <t>Lactosum monohydricum subst. 100g</t>
  </si>
  <si>
    <t>16.</t>
  </si>
  <si>
    <t>17.</t>
  </si>
  <si>
    <t>18.</t>
  </si>
  <si>
    <t>19.</t>
  </si>
  <si>
    <t>20.</t>
  </si>
  <si>
    <t xml:space="preserve">Oleum cacao subst. wiórki 500g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</si>
  <si>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</si>
  <si>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</si>
  <si>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</si>
  <si>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</si>
  <si>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</si>
  <si>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</si>
  <si>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</si>
  <si>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</si>
  <si>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</si>
  <si>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</si>
  <si>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</si>
  <si>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Maść cholesterolowa 250g </t>
  </si>
  <si>
    <t>32.</t>
  </si>
  <si>
    <t>33.</t>
  </si>
  <si>
    <t>34.</t>
  </si>
  <si>
    <t>Chloralum hydratum subst. 50g</t>
  </si>
  <si>
    <t>35.</t>
  </si>
  <si>
    <t>36.</t>
  </si>
  <si>
    <t>37.</t>
  </si>
  <si>
    <t>38.</t>
  </si>
  <si>
    <t>39.</t>
  </si>
  <si>
    <t xml:space="preserve">PAKIET II LEKI </t>
  </si>
  <si>
    <t>szt.</t>
  </si>
  <si>
    <t xml:space="preserve">PAKIET III LEKI </t>
  </si>
  <si>
    <t>Theophyllinum inj. 1,2mg/ml roztwór do infuzji 250ml x 1 fl.</t>
  </si>
  <si>
    <t xml:space="preserve">PAKIET IV LEKI </t>
  </si>
  <si>
    <t>Propofol MCT/LCT inj. iv. lub do wlewów 0,1g/20ml x 5 ampułek!</t>
  </si>
  <si>
    <t>PAKIET V LEKI</t>
  </si>
  <si>
    <t>Nadroparinum calcium ampułkostrzykawki 3800j.m. (anty-Xa), 0,4ml x 10 sztuk</t>
  </si>
  <si>
    <t>PAKIET VI LEKI</t>
  </si>
  <si>
    <t>Pantoprazol tabl. 20mg  x 56 szt.</t>
  </si>
  <si>
    <t>Pantoprazol tabl. 40mg  x 56 szt.</t>
  </si>
  <si>
    <t>PAKIET VII LEKI</t>
  </si>
  <si>
    <t>Amantadyna roztwór do infuzji 0,2g/500ml x 10 butelek</t>
  </si>
  <si>
    <t>PAKIET VIII LEKI</t>
  </si>
  <si>
    <t xml:space="preserve">Poltram inj. im. iv. 100mg/2ml x 5 ampułek </t>
  </si>
  <si>
    <t xml:space="preserve">PAKIET IX LEKI </t>
  </si>
  <si>
    <t>Opipramol tabl. powl. 0,05g x 20 sztuk</t>
  </si>
  <si>
    <t>Trazodone  tabl. o przedłużonym uwalnianiu 150mg x 60 sztuk</t>
  </si>
  <si>
    <t>Fenoterol hydrobromidum+Ipatropii bromidum (0,5mg+0,25mg)/ml roztwór do nebulizacji 20ml</t>
  </si>
  <si>
    <t>Lacidofil kaps. x 60 sztuk</t>
  </si>
  <si>
    <t>Topiramate tabl. powl. 0,05g x 28 sztuk</t>
  </si>
  <si>
    <t>Corsodyl płyn 0,2% a` 300ml</t>
  </si>
  <si>
    <t>Moviprep (Makrogol 3350) 2 saszetki A+2 saszetki B=1 zestaw</t>
  </si>
  <si>
    <t>Levetiracetam tabl. powl. 1g x 50 sztuk</t>
  </si>
  <si>
    <t>Misoprostol tabletki 0,2mg x 30 sztuk</t>
  </si>
  <si>
    <t>Kalium syrop 0,391g K+/5ml butelka 150ml</t>
  </si>
  <si>
    <t>Doxazosyna tabl. 0,004g x 30 sztuk</t>
  </si>
  <si>
    <t>Quetiapina tabletki powlekane 0,025g x 30 sztuk</t>
  </si>
  <si>
    <t xml:space="preserve">PAKIET X  LEKI </t>
  </si>
  <si>
    <t>Thiopental inj. iv. 1g x 25 fiolek</t>
  </si>
  <si>
    <t>Thiopental inj. iv. 0,5g x 25 fiolek</t>
  </si>
  <si>
    <t xml:space="preserve">PAKIET XI LEKI </t>
  </si>
  <si>
    <t>Kiovig roztwór do infuzji 100mg/ml (dla pacjentów do kontynuacji leczenia z MMN)</t>
  </si>
  <si>
    <t>PAKIET XII LEKI</t>
  </si>
  <si>
    <t>Privigen  roztwór do infuzji 100mg/ml (dla pacjentów do kontynuacji leczenia z CIDP)</t>
  </si>
  <si>
    <t>PAKIET XIII LEKI</t>
  </si>
  <si>
    <t>Sodium valproate 300 (200mg+87mg) tabl. powl. o przedłużonym uwalnianiu x 30 sztuk</t>
  </si>
  <si>
    <t>Sodium valproate 500 (333mg+145mg) tabl. powl. o przedłużonym uwalnianiu x 30 sztuk</t>
  </si>
  <si>
    <t>Natrii valproas 400mg/4ml proszek i rozpuszczalnik do sporządzania roztworu do wstrzykiwań x 4 komplety</t>
  </si>
  <si>
    <t>Rosuvastatin tabl. powlekane 0,01g x 30sztuk</t>
  </si>
  <si>
    <t>Rosuvastatin tabl. powlekane 0,02g x 30sztuk</t>
  </si>
  <si>
    <t>Amisulpride tabl. 0,1g x 30 sztuk</t>
  </si>
  <si>
    <t>Amisulpride tabl. 0,2g x 30 sztuk</t>
  </si>
  <si>
    <t>Enoxaparinum natricum inj. 0,1g/1ml x 10 ampułkostrzykawek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</si>
</sst>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_-* #,##0.0\ _z_ł_-;\-* #,##0.0\ _z_ł_-;_-* &quot;-&quot;??\ _z_ł_-;_-@_-"/>
  </numFmts>
  <fonts count="2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7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3" fontId="0" fillId="0" borderId="0" xfId="42" applyFont="1" applyAlignment="1">
      <alignment/>
    </xf>
    <xf numFmtId="43" fontId="6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vertical="top" wrapText="1"/>
    </xf>
    <xf numFmtId="43" fontId="6" fillId="0" borderId="10" xfId="42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12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43" fontId="4" fillId="0" borderId="14" xfId="42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15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3" fontId="7" fillId="0" borderId="0" xfId="42" applyFont="1" applyAlignment="1">
      <alignment/>
    </xf>
    <xf numFmtId="43" fontId="4" fillId="0" borderId="16" xfId="42" applyFont="1" applyBorder="1" applyAlignment="1">
      <alignment vertical="top" wrapText="1"/>
    </xf>
    <xf numFmtId="43" fontId="3" fillId="0" borderId="10" xfId="42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" fillId="0" borderId="18" xfId="42" applyFont="1" applyBorder="1" applyAlignment="1">
      <alignment horizontal="center" vertical="top" wrapText="1"/>
    </xf>
    <xf numFmtId="43" fontId="28" fillId="0" borderId="0" xfId="42" applyFont="1" applyAlignment="1">
      <alignment/>
    </xf>
    <xf numFmtId="0" fontId="3" fillId="0" borderId="11" xfId="0" applyFont="1" applyBorder="1" applyAlignment="1">
      <alignment horizontal="left" vertical="top" wrapText="1"/>
    </xf>
    <xf numFmtId="43" fontId="4" fillId="0" borderId="19" xfId="42" applyFont="1" applyBorder="1" applyAlignment="1">
      <alignment horizontal="center" vertical="top" wrapText="1"/>
    </xf>
    <xf numFmtId="43" fontId="4" fillId="0" borderId="11" xfId="42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0">
      <selection activeCell="B22" sqref="B22:B23"/>
    </sheetView>
  </sheetViews>
  <sheetFormatPr defaultColWidth="9.140625" defaultRowHeight="12.75"/>
  <cols>
    <col min="2" max="2" width="29.140625" style="0" customWidth="1"/>
    <col min="5" max="5" width="13.421875" style="0" customWidth="1"/>
    <col min="6" max="6" width="9.140625" style="18" customWidth="1"/>
    <col min="7" max="7" width="12.57421875" style="18" customWidth="1"/>
    <col min="8" max="8" width="13.28125" style="18" customWidth="1"/>
    <col min="9" max="9" width="20.00390625" style="0" customWidth="1"/>
    <col min="11" max="11" width="13.00390625" style="0" customWidth="1"/>
  </cols>
  <sheetData>
    <row r="1" ht="15.75">
      <c r="A1" s="1"/>
    </row>
    <row r="2" ht="15.75">
      <c r="A2" s="1"/>
    </row>
    <row r="3" spans="1:2" ht="16.5" thickBot="1">
      <c r="A3" s="2" t="s">
        <v>40</v>
      </c>
      <c r="B3" s="1" t="s">
        <v>39</v>
      </c>
    </row>
    <row r="4" spans="1:9" ht="24.75" customHeight="1">
      <c r="A4" s="51" t="s">
        <v>41</v>
      </c>
      <c r="B4" s="53" t="s">
        <v>42</v>
      </c>
      <c r="C4" s="51" t="s">
        <v>43</v>
      </c>
      <c r="D4" s="51" t="s">
        <v>44</v>
      </c>
      <c r="E4" s="51" t="s">
        <v>45</v>
      </c>
      <c r="F4" s="49" t="s">
        <v>46</v>
      </c>
      <c r="G4" s="49" t="s">
        <v>47</v>
      </c>
      <c r="H4" s="49" t="s">
        <v>48</v>
      </c>
      <c r="I4" s="51" t="s">
        <v>49</v>
      </c>
    </row>
    <row r="5" spans="1:9" ht="13.5" thickBot="1">
      <c r="A5" s="52"/>
      <c r="B5" s="54"/>
      <c r="C5" s="52"/>
      <c r="D5" s="52"/>
      <c r="E5" s="52"/>
      <c r="F5" s="50"/>
      <c r="G5" s="50"/>
      <c r="H5" s="50"/>
      <c r="I5" s="52"/>
    </row>
    <row r="6" spans="1:11" ht="13.5" thickBot="1">
      <c r="A6" s="5" t="s">
        <v>50</v>
      </c>
      <c r="B6" s="6" t="s">
        <v>51</v>
      </c>
      <c r="C6" s="7" t="s">
        <v>52</v>
      </c>
      <c r="D6" s="7">
        <v>400</v>
      </c>
      <c r="E6" s="8">
        <v>8</v>
      </c>
      <c r="F6" s="22">
        <f>E6*8%+E6</f>
        <v>8.64</v>
      </c>
      <c r="G6" s="19">
        <f>D6*E6</f>
        <v>3200</v>
      </c>
      <c r="H6" s="19">
        <f>F6*D6</f>
        <v>3456</v>
      </c>
      <c r="I6" s="10"/>
      <c r="K6">
        <f>(D6*E6)*8%+(D6*E6)</f>
        <v>3456</v>
      </c>
    </row>
    <row r="7" spans="1:11" ht="39" thickBot="1">
      <c r="A7" s="5" t="s">
        <v>53</v>
      </c>
      <c r="B7" s="6" t="s">
        <v>54</v>
      </c>
      <c r="C7" s="7" t="s">
        <v>52</v>
      </c>
      <c r="D7" s="7">
        <v>200</v>
      </c>
      <c r="E7" s="8">
        <v>14.75</v>
      </c>
      <c r="F7" s="22">
        <f aca="true" t="shared" si="0" ref="F7:F20">E7*8%+E7</f>
        <v>15.93</v>
      </c>
      <c r="G7" s="19">
        <f aca="true" t="shared" si="1" ref="G7:G20">D7*E7</f>
        <v>2950</v>
      </c>
      <c r="H7" s="19">
        <f aca="true" t="shared" si="2" ref="H7:H20">F7*D7</f>
        <v>3186</v>
      </c>
      <c r="I7" s="10"/>
      <c r="K7">
        <f aca="true" t="shared" si="3" ref="K7:K20">(D7*E7)*8%+(D7*E7)</f>
        <v>3186</v>
      </c>
    </row>
    <row r="8" spans="1:11" ht="13.5" thickBot="1">
      <c r="A8" s="5" t="s">
        <v>55</v>
      </c>
      <c r="B8" s="6" t="s">
        <v>56</v>
      </c>
      <c r="C8" s="7" t="s">
        <v>52</v>
      </c>
      <c r="D8" s="7">
        <v>80</v>
      </c>
      <c r="E8" s="8">
        <v>12</v>
      </c>
      <c r="F8" s="22">
        <f t="shared" si="0"/>
        <v>12.96</v>
      </c>
      <c r="G8" s="19">
        <f t="shared" si="1"/>
        <v>960</v>
      </c>
      <c r="H8" s="19">
        <f t="shared" si="2"/>
        <v>1036.8000000000002</v>
      </c>
      <c r="I8" s="10"/>
      <c r="K8">
        <f t="shared" si="3"/>
        <v>1036.8</v>
      </c>
    </row>
    <row r="9" spans="1:11" ht="39" thickBot="1">
      <c r="A9" s="5" t="s">
        <v>57</v>
      </c>
      <c r="B9" s="6" t="s">
        <v>58</v>
      </c>
      <c r="C9" s="7" t="s">
        <v>52</v>
      </c>
      <c r="D9" s="7">
        <v>320</v>
      </c>
      <c r="E9" s="8">
        <v>90.3</v>
      </c>
      <c r="F9" s="22">
        <f t="shared" si="0"/>
        <v>97.524</v>
      </c>
      <c r="G9" s="19">
        <f t="shared" si="1"/>
        <v>28896</v>
      </c>
      <c r="H9" s="19">
        <f t="shared" si="2"/>
        <v>31207.68</v>
      </c>
      <c r="I9" s="10"/>
      <c r="K9">
        <f t="shared" si="3"/>
        <v>31207.68</v>
      </c>
    </row>
    <row r="10" spans="1:11" ht="39" thickBot="1">
      <c r="A10" s="5" t="s">
        <v>59</v>
      </c>
      <c r="B10" s="6" t="s">
        <v>60</v>
      </c>
      <c r="C10" s="7" t="s">
        <v>52</v>
      </c>
      <c r="D10" s="7">
        <v>60</v>
      </c>
      <c r="E10" s="8">
        <v>90.3</v>
      </c>
      <c r="F10" s="22">
        <f t="shared" si="0"/>
        <v>97.524</v>
      </c>
      <c r="G10" s="19">
        <f t="shared" si="1"/>
        <v>5418</v>
      </c>
      <c r="H10" s="19">
        <f t="shared" si="2"/>
        <v>5851.4400000000005</v>
      </c>
      <c r="I10" s="10"/>
      <c r="K10">
        <f t="shared" si="3"/>
        <v>5851.44</v>
      </c>
    </row>
    <row r="11" spans="1:11" ht="39" thickBot="1">
      <c r="A11" s="5" t="s">
        <v>61</v>
      </c>
      <c r="B11" s="6" t="s">
        <v>62</v>
      </c>
      <c r="C11" s="7" t="s">
        <v>52</v>
      </c>
      <c r="D11" s="7">
        <v>2000</v>
      </c>
      <c r="E11" s="8">
        <v>6.88</v>
      </c>
      <c r="F11" s="22">
        <f t="shared" si="0"/>
        <v>7.4304</v>
      </c>
      <c r="G11" s="19">
        <f t="shared" si="1"/>
        <v>13760</v>
      </c>
      <c r="H11" s="19">
        <f t="shared" si="2"/>
        <v>14860.8</v>
      </c>
      <c r="I11" s="10"/>
      <c r="K11">
        <f t="shared" si="3"/>
        <v>14860.8</v>
      </c>
    </row>
    <row r="12" spans="1:11" ht="13.5" thickBot="1">
      <c r="A12" s="5" t="s">
        <v>63</v>
      </c>
      <c r="B12" s="6" t="s">
        <v>64</v>
      </c>
      <c r="C12" s="7" t="s">
        <v>52</v>
      </c>
      <c r="D12" s="7">
        <v>20</v>
      </c>
      <c r="E12" s="8">
        <v>6</v>
      </c>
      <c r="F12" s="22">
        <f t="shared" si="0"/>
        <v>6.48</v>
      </c>
      <c r="G12" s="19">
        <f t="shared" si="1"/>
        <v>120</v>
      </c>
      <c r="H12" s="19">
        <f t="shared" si="2"/>
        <v>129.60000000000002</v>
      </c>
      <c r="I12" s="10"/>
      <c r="K12">
        <f t="shared" si="3"/>
        <v>129.6</v>
      </c>
    </row>
    <row r="13" spans="1:11" ht="26.25" thickBot="1">
      <c r="A13" s="5" t="s">
        <v>65</v>
      </c>
      <c r="B13" s="6" t="s">
        <v>66</v>
      </c>
      <c r="C13" s="7" t="s">
        <v>52</v>
      </c>
      <c r="D13" s="7">
        <v>100</v>
      </c>
      <c r="E13" s="8">
        <v>8.15</v>
      </c>
      <c r="F13" s="22">
        <f t="shared" si="0"/>
        <v>8.802</v>
      </c>
      <c r="G13" s="19">
        <f t="shared" si="1"/>
        <v>815</v>
      </c>
      <c r="H13" s="19">
        <f t="shared" si="2"/>
        <v>880.1999999999999</v>
      </c>
      <c r="I13" s="10"/>
      <c r="K13">
        <f t="shared" si="3"/>
        <v>880.2</v>
      </c>
    </row>
    <row r="14" spans="1:11" ht="26.25" thickBot="1">
      <c r="A14" s="5" t="s">
        <v>67</v>
      </c>
      <c r="B14" s="6" t="s">
        <v>68</v>
      </c>
      <c r="C14" s="7" t="s">
        <v>52</v>
      </c>
      <c r="D14" s="7">
        <v>30</v>
      </c>
      <c r="E14" s="8">
        <v>30.96</v>
      </c>
      <c r="F14" s="22">
        <f t="shared" si="0"/>
        <v>33.4368</v>
      </c>
      <c r="G14" s="19">
        <f t="shared" si="1"/>
        <v>928.8000000000001</v>
      </c>
      <c r="H14" s="19">
        <f t="shared" si="2"/>
        <v>1003.1039999999999</v>
      </c>
      <c r="I14" s="10"/>
      <c r="K14">
        <f t="shared" si="3"/>
        <v>1003.104</v>
      </c>
    </row>
    <row r="15" spans="1:11" ht="26.25" thickBot="1">
      <c r="A15" s="5" t="s">
        <v>69</v>
      </c>
      <c r="B15" s="6" t="s">
        <v>70</v>
      </c>
      <c r="C15" s="7" t="s">
        <v>52</v>
      </c>
      <c r="D15" s="7">
        <v>150</v>
      </c>
      <c r="E15" s="8">
        <v>113</v>
      </c>
      <c r="F15" s="22">
        <f t="shared" si="0"/>
        <v>122.04</v>
      </c>
      <c r="G15" s="19">
        <f t="shared" si="1"/>
        <v>16950</v>
      </c>
      <c r="H15" s="19">
        <f t="shared" si="2"/>
        <v>18306</v>
      </c>
      <c r="I15" s="10"/>
      <c r="K15">
        <f t="shared" si="3"/>
        <v>18306</v>
      </c>
    </row>
    <row r="16" spans="1:11" ht="26.25" thickBot="1">
      <c r="A16" s="5" t="s">
        <v>71</v>
      </c>
      <c r="B16" s="6" t="s">
        <v>72</v>
      </c>
      <c r="C16" s="7" t="s">
        <v>52</v>
      </c>
      <c r="D16" s="7">
        <v>200</v>
      </c>
      <c r="E16" s="8">
        <v>328</v>
      </c>
      <c r="F16" s="22">
        <f t="shared" si="0"/>
        <v>354.24</v>
      </c>
      <c r="G16" s="19">
        <f t="shared" si="1"/>
        <v>65600</v>
      </c>
      <c r="H16" s="19">
        <f t="shared" si="2"/>
        <v>70848</v>
      </c>
      <c r="I16" s="10"/>
      <c r="K16">
        <f t="shared" si="3"/>
        <v>70848</v>
      </c>
    </row>
    <row r="17" spans="1:11" ht="26.25" thickBot="1">
      <c r="A17" s="5" t="s">
        <v>73</v>
      </c>
      <c r="B17" s="6" t="s">
        <v>74</v>
      </c>
      <c r="C17" s="7" t="s">
        <v>52</v>
      </c>
      <c r="D17" s="7">
        <v>60</v>
      </c>
      <c r="E17" s="8">
        <v>14.5</v>
      </c>
      <c r="F17" s="22">
        <f t="shared" si="0"/>
        <v>15.66</v>
      </c>
      <c r="G17" s="19">
        <f t="shared" si="1"/>
        <v>870</v>
      </c>
      <c r="H17" s="19">
        <f t="shared" si="2"/>
        <v>939.6</v>
      </c>
      <c r="I17" s="10"/>
      <c r="K17">
        <f t="shared" si="3"/>
        <v>939.6</v>
      </c>
    </row>
    <row r="18" spans="1:11" ht="26.25" thickBot="1">
      <c r="A18" s="5" t="s">
        <v>75</v>
      </c>
      <c r="B18" s="6" t="s">
        <v>76</v>
      </c>
      <c r="C18" s="7" t="s">
        <v>52</v>
      </c>
      <c r="D18" s="7">
        <v>10</v>
      </c>
      <c r="E18" s="8">
        <v>68</v>
      </c>
      <c r="F18" s="22">
        <f t="shared" si="0"/>
        <v>73.44</v>
      </c>
      <c r="G18" s="19">
        <f t="shared" si="1"/>
        <v>680</v>
      </c>
      <c r="H18" s="19">
        <f t="shared" si="2"/>
        <v>734.4</v>
      </c>
      <c r="I18" s="10"/>
      <c r="K18">
        <f t="shared" si="3"/>
        <v>734.4</v>
      </c>
    </row>
    <row r="19" spans="1:11" ht="26.25" thickBot="1">
      <c r="A19" s="5" t="s">
        <v>77</v>
      </c>
      <c r="B19" s="6" t="s">
        <v>78</v>
      </c>
      <c r="C19" s="7" t="s">
        <v>52</v>
      </c>
      <c r="D19" s="7">
        <v>5</v>
      </c>
      <c r="E19" s="8">
        <v>90.3</v>
      </c>
      <c r="F19" s="22">
        <f t="shared" si="0"/>
        <v>97.524</v>
      </c>
      <c r="G19" s="19">
        <f t="shared" si="1"/>
        <v>451.5</v>
      </c>
      <c r="H19" s="19">
        <f t="shared" si="2"/>
        <v>487.62</v>
      </c>
      <c r="I19" s="10"/>
      <c r="K19">
        <f t="shared" si="3"/>
        <v>487.62</v>
      </c>
    </row>
    <row r="20" spans="1:11" ht="26.25" thickBot="1">
      <c r="A20" s="5" t="s">
        <v>79</v>
      </c>
      <c r="B20" s="6" t="s">
        <v>80</v>
      </c>
      <c r="C20" s="7" t="s">
        <v>52</v>
      </c>
      <c r="D20" s="7">
        <v>5</v>
      </c>
      <c r="E20" s="8">
        <v>140</v>
      </c>
      <c r="F20" s="22">
        <f t="shared" si="0"/>
        <v>151.2</v>
      </c>
      <c r="G20" s="19">
        <f t="shared" si="1"/>
        <v>700</v>
      </c>
      <c r="H20" s="19">
        <f t="shared" si="2"/>
        <v>756</v>
      </c>
      <c r="I20" s="10"/>
      <c r="K20">
        <f t="shared" si="3"/>
        <v>756</v>
      </c>
    </row>
    <row r="21" spans="1:9" ht="24" customHeight="1" thickBot="1">
      <c r="A21" s="12"/>
      <c r="B21" s="13" t="s">
        <v>81</v>
      </c>
      <c r="C21" s="10"/>
      <c r="D21" s="10"/>
      <c r="E21" s="8"/>
      <c r="F21" s="22"/>
      <c r="G21" s="19">
        <f>SUM(G6:G20)</f>
        <v>142299.3</v>
      </c>
      <c r="H21" s="19">
        <f>SUM(H6:H20)</f>
        <v>153683.244</v>
      </c>
      <c r="I21" s="10"/>
    </row>
    <row r="22" spans="1:5" ht="17.25">
      <c r="A22" s="1"/>
      <c r="B22" s="25" t="s">
        <v>95</v>
      </c>
      <c r="C22" s="23"/>
      <c r="E22" s="24">
        <f>G21</f>
        <v>142299.3</v>
      </c>
    </row>
    <row r="23" spans="1:5" ht="17.25">
      <c r="A23" s="1"/>
      <c r="B23" s="25" t="s">
        <v>96</v>
      </c>
      <c r="C23" s="23"/>
      <c r="E23" s="24">
        <f>H21</f>
        <v>153683.244</v>
      </c>
    </row>
    <row r="24" ht="15.75">
      <c r="A24" s="1"/>
    </row>
    <row r="25" ht="15.75">
      <c r="A25" s="1"/>
    </row>
    <row r="26" spans="1:2" ht="16.5" thickBot="1">
      <c r="A26" s="2" t="s">
        <v>40</v>
      </c>
      <c r="B26" s="1" t="s">
        <v>82</v>
      </c>
    </row>
    <row r="27" spans="1:9" ht="24.75" customHeight="1">
      <c r="A27" s="51" t="s">
        <v>41</v>
      </c>
      <c r="B27" s="53" t="s">
        <v>42</v>
      </c>
      <c r="C27" s="51" t="s">
        <v>43</v>
      </c>
      <c r="D27" s="51" t="s">
        <v>44</v>
      </c>
      <c r="E27" s="51" t="s">
        <v>45</v>
      </c>
      <c r="F27" s="49" t="s">
        <v>46</v>
      </c>
      <c r="G27" s="49" t="s">
        <v>47</v>
      </c>
      <c r="H27" s="49" t="s">
        <v>48</v>
      </c>
      <c r="I27" s="51" t="s">
        <v>49</v>
      </c>
    </row>
    <row r="28" spans="1:9" ht="13.5" thickBot="1">
      <c r="A28" s="52"/>
      <c r="B28" s="54"/>
      <c r="C28" s="52"/>
      <c r="D28" s="52"/>
      <c r="E28" s="52"/>
      <c r="F28" s="50"/>
      <c r="G28" s="50"/>
      <c r="H28" s="50"/>
      <c r="I28" s="52"/>
    </row>
    <row r="29" spans="1:11" ht="26.25" thickBot="1">
      <c r="A29" s="5" t="s">
        <v>50</v>
      </c>
      <c r="B29" s="15" t="s">
        <v>83</v>
      </c>
      <c r="C29" s="9" t="s">
        <v>84</v>
      </c>
      <c r="D29" s="9">
        <v>4000</v>
      </c>
      <c r="E29" s="11">
        <v>0.21</v>
      </c>
      <c r="F29" s="22">
        <f>E29*8%+E29</f>
        <v>0.2268</v>
      </c>
      <c r="G29" s="19">
        <f>D29*E29</f>
        <v>840</v>
      </c>
      <c r="H29" s="19">
        <f>F29*D29</f>
        <v>907.2</v>
      </c>
      <c r="I29" s="9"/>
      <c r="K29">
        <f>(D29*E29)*8%+(D29*E29)</f>
        <v>907.2</v>
      </c>
    </row>
    <row r="30" spans="1:9" ht="24" customHeight="1" thickBot="1">
      <c r="A30" s="12"/>
      <c r="B30" s="16" t="s">
        <v>81</v>
      </c>
      <c r="C30" s="4"/>
      <c r="D30" s="4"/>
      <c r="E30" s="17"/>
      <c r="F30" s="20"/>
      <c r="G30" s="20">
        <f>G29</f>
        <v>840</v>
      </c>
      <c r="H30" s="21">
        <f>H29</f>
        <v>907.2</v>
      </c>
      <c r="I30" s="4"/>
    </row>
    <row r="31" spans="1:5" ht="12.75">
      <c r="A31" s="14"/>
      <c r="B31" s="25" t="s">
        <v>95</v>
      </c>
      <c r="E31" s="26">
        <f>G30</f>
        <v>840</v>
      </c>
    </row>
    <row r="32" spans="1:5" ht="12.75">
      <c r="A32" s="14"/>
      <c r="B32" s="25" t="s">
        <v>96</v>
      </c>
      <c r="E32" s="27">
        <f>H30</f>
        <v>907.2</v>
      </c>
    </row>
    <row r="33" ht="12.75">
      <c r="A33" s="14"/>
    </row>
    <row r="34" ht="12.75">
      <c r="A34" s="3"/>
    </row>
    <row r="35" ht="15.75">
      <c r="A35" s="1"/>
    </row>
    <row r="36" spans="1:2" ht="16.5" thickBot="1">
      <c r="A36" s="2" t="s">
        <v>40</v>
      </c>
      <c r="B36" s="1" t="s">
        <v>85</v>
      </c>
    </row>
    <row r="37" spans="1:9" ht="24.75" customHeight="1">
      <c r="A37" s="51" t="s">
        <v>41</v>
      </c>
      <c r="B37" s="53" t="s">
        <v>42</v>
      </c>
      <c r="C37" s="51" t="s">
        <v>43</v>
      </c>
      <c r="D37" s="51" t="s">
        <v>44</v>
      </c>
      <c r="E37" s="51" t="s">
        <v>45</v>
      </c>
      <c r="F37" s="49" t="s">
        <v>46</v>
      </c>
      <c r="G37" s="49" t="s">
        <v>47</v>
      </c>
      <c r="H37" s="49" t="s">
        <v>48</v>
      </c>
      <c r="I37" s="51" t="s">
        <v>49</v>
      </c>
    </row>
    <row r="38" spans="1:9" ht="13.5" thickBot="1">
      <c r="A38" s="52"/>
      <c r="B38" s="54"/>
      <c r="C38" s="52"/>
      <c r="D38" s="52"/>
      <c r="E38" s="52"/>
      <c r="F38" s="50"/>
      <c r="G38" s="50"/>
      <c r="H38" s="50"/>
      <c r="I38" s="52"/>
    </row>
    <row r="39" spans="1:11" ht="26.25" thickBot="1">
      <c r="A39" s="5" t="s">
        <v>50</v>
      </c>
      <c r="B39" s="15" t="s">
        <v>86</v>
      </c>
      <c r="C39" s="9" t="s">
        <v>52</v>
      </c>
      <c r="D39" s="9">
        <v>120</v>
      </c>
      <c r="E39" s="11">
        <v>30.96</v>
      </c>
      <c r="F39" s="22">
        <f>E39*8%+E39</f>
        <v>33.4368</v>
      </c>
      <c r="G39" s="19">
        <f>D39*E39</f>
        <v>3715.2000000000003</v>
      </c>
      <c r="H39" s="19">
        <f>F39*D39</f>
        <v>4012.4159999999997</v>
      </c>
      <c r="I39" s="9"/>
      <c r="K39" s="28">
        <f>(D39*E39)*8%+(D39*E39)</f>
        <v>4012.416</v>
      </c>
    </row>
    <row r="40" spans="1:11" ht="51.75" thickBot="1">
      <c r="A40" s="5" t="s">
        <v>53</v>
      </c>
      <c r="B40" s="15" t="s">
        <v>87</v>
      </c>
      <c r="C40" s="9" t="s">
        <v>52</v>
      </c>
      <c r="D40" s="9">
        <v>30</v>
      </c>
      <c r="E40" s="11">
        <v>23.9</v>
      </c>
      <c r="F40" s="22">
        <f>E40*8%+E40</f>
        <v>25.811999999999998</v>
      </c>
      <c r="G40" s="19">
        <f>D40*E40</f>
        <v>717</v>
      </c>
      <c r="H40" s="19">
        <f>F40*D40</f>
        <v>774.3599999999999</v>
      </c>
      <c r="I40" s="9"/>
      <c r="K40" s="28">
        <f>(D40*E40)*8%+(D40*E40)</f>
        <v>774.36</v>
      </c>
    </row>
    <row r="41" spans="1:11" ht="51.75" thickBot="1">
      <c r="A41" s="5" t="s">
        <v>55</v>
      </c>
      <c r="B41" s="15" t="s">
        <v>88</v>
      </c>
      <c r="C41" s="9" t="s">
        <v>52</v>
      </c>
      <c r="D41" s="9">
        <v>30</v>
      </c>
      <c r="E41" s="11">
        <v>25.21</v>
      </c>
      <c r="F41" s="22">
        <f>E41*8%+E41</f>
        <v>27.2268</v>
      </c>
      <c r="G41" s="19">
        <f>D41*E41</f>
        <v>756.3000000000001</v>
      </c>
      <c r="H41" s="19">
        <f>F41*D41</f>
        <v>816.804</v>
      </c>
      <c r="I41" s="9"/>
      <c r="K41" s="28">
        <f>(D41*E41)*8%+(D41*E41)</f>
        <v>816.8040000000001</v>
      </c>
    </row>
    <row r="42" spans="1:11" ht="13.5" thickBot="1">
      <c r="A42" s="5" t="s">
        <v>57</v>
      </c>
      <c r="B42" s="15" t="s">
        <v>89</v>
      </c>
      <c r="C42" s="9" t="s">
        <v>52</v>
      </c>
      <c r="D42" s="9">
        <v>100</v>
      </c>
      <c r="E42" s="11">
        <v>14</v>
      </c>
      <c r="F42" s="22">
        <f>E42*8%+E42</f>
        <v>15.120000000000001</v>
      </c>
      <c r="G42" s="19">
        <f>D42*E42</f>
        <v>1400</v>
      </c>
      <c r="H42" s="19">
        <f>F42*D42</f>
        <v>1512</v>
      </c>
      <c r="I42" s="9"/>
      <c r="K42" s="28">
        <f>(D42*E42)*8%+(D42*E42)</f>
        <v>1512</v>
      </c>
    </row>
    <row r="43" spans="1:11" ht="39" thickBot="1">
      <c r="A43" s="5" t="s">
        <v>59</v>
      </c>
      <c r="B43" s="15" t="s">
        <v>90</v>
      </c>
      <c r="C43" s="9" t="s">
        <v>52</v>
      </c>
      <c r="D43" s="9">
        <v>40</v>
      </c>
      <c r="E43" s="11">
        <v>16</v>
      </c>
      <c r="F43" s="22">
        <f>E43*8%+E43</f>
        <v>17.28</v>
      </c>
      <c r="G43" s="19">
        <f>D43*E43</f>
        <v>640</v>
      </c>
      <c r="H43" s="19">
        <f>F43*D43</f>
        <v>691.2</v>
      </c>
      <c r="I43" s="9"/>
      <c r="K43" s="28">
        <f>(D43*E43)*8%+(D43*E43)</f>
        <v>691.2</v>
      </c>
    </row>
    <row r="44" spans="1:11" ht="19.5" customHeight="1" thickBot="1">
      <c r="A44" s="12"/>
      <c r="B44" s="16" t="s">
        <v>81</v>
      </c>
      <c r="C44" s="4"/>
      <c r="D44" s="4"/>
      <c r="E44" s="17"/>
      <c r="F44" s="20"/>
      <c r="G44" s="20">
        <f>SUM(G39:G43)</f>
        <v>7228.500000000001</v>
      </c>
      <c r="H44" s="20">
        <f>SUM(H39:H43)</f>
        <v>7806.78</v>
      </c>
      <c r="I44" s="4"/>
      <c r="K44" s="29">
        <f>SUM(K39:K43)</f>
        <v>7806.78</v>
      </c>
    </row>
    <row r="45" spans="1:5" ht="15">
      <c r="A45" s="14"/>
      <c r="B45" s="25" t="s">
        <v>95</v>
      </c>
      <c r="E45" s="24">
        <f>G44</f>
        <v>7228.500000000001</v>
      </c>
    </row>
    <row r="46" spans="1:5" ht="15">
      <c r="A46" s="14"/>
      <c r="B46" s="25" t="s">
        <v>96</v>
      </c>
      <c r="E46" s="24">
        <f>H44</f>
        <v>7806.78</v>
      </c>
    </row>
    <row r="47" ht="12.75">
      <c r="A47" s="14"/>
    </row>
    <row r="48" ht="12.75">
      <c r="A48" s="3"/>
    </row>
    <row r="49" spans="1:2" ht="16.5" thickBot="1">
      <c r="A49" s="1"/>
      <c r="B49" s="1" t="s">
        <v>91</v>
      </c>
    </row>
    <row r="50" spans="1:9" ht="24.75" customHeight="1">
      <c r="A50" s="51" t="s">
        <v>41</v>
      </c>
      <c r="B50" s="53" t="s">
        <v>42</v>
      </c>
      <c r="C50" s="51" t="s">
        <v>43</v>
      </c>
      <c r="D50" s="51" t="s">
        <v>44</v>
      </c>
      <c r="E50" s="51" t="s">
        <v>45</v>
      </c>
      <c r="F50" s="49" t="s">
        <v>46</v>
      </c>
      <c r="G50" s="49" t="s">
        <v>47</v>
      </c>
      <c r="H50" s="49" t="s">
        <v>48</v>
      </c>
      <c r="I50" s="51" t="s">
        <v>49</v>
      </c>
    </row>
    <row r="51" spans="1:9" ht="13.5" thickBot="1">
      <c r="A51" s="52"/>
      <c r="B51" s="54"/>
      <c r="C51" s="52"/>
      <c r="D51" s="52"/>
      <c r="E51" s="52"/>
      <c r="F51" s="50"/>
      <c r="G51" s="50"/>
      <c r="H51" s="50"/>
      <c r="I51" s="52"/>
    </row>
    <row r="52" spans="1:11" ht="141" thickBot="1">
      <c r="A52" s="5" t="s">
        <v>50</v>
      </c>
      <c r="B52" s="15" t="s">
        <v>92</v>
      </c>
      <c r="C52" s="9" t="s">
        <v>84</v>
      </c>
      <c r="D52" s="9">
        <v>120</v>
      </c>
      <c r="E52" s="11">
        <v>22.18</v>
      </c>
      <c r="F52" s="22">
        <f>E52*8%+E52</f>
        <v>23.9544</v>
      </c>
      <c r="G52" s="19">
        <f>D52*E52</f>
        <v>2661.6</v>
      </c>
      <c r="H52" s="19">
        <f>F52*D52</f>
        <v>2874.528</v>
      </c>
      <c r="I52" s="9"/>
      <c r="K52" s="28">
        <f>(D52*E52)*8%+(D52*E52)</f>
        <v>2874.528</v>
      </c>
    </row>
    <row r="53" spans="1:11" ht="26.25" thickBot="1">
      <c r="A53" s="5" t="s">
        <v>53</v>
      </c>
      <c r="B53" s="15" t="s">
        <v>93</v>
      </c>
      <c r="C53" s="9" t="s">
        <v>84</v>
      </c>
      <c r="D53" s="9">
        <v>120</v>
      </c>
      <c r="E53" s="11">
        <v>12.57</v>
      </c>
      <c r="F53" s="22">
        <f>E53*8%+E53</f>
        <v>13.5756</v>
      </c>
      <c r="G53" s="19">
        <f>D53*E53</f>
        <v>1508.4</v>
      </c>
      <c r="H53" s="19">
        <f>F53*D53</f>
        <v>1629.072</v>
      </c>
      <c r="I53" s="9"/>
      <c r="K53" s="28">
        <f>(D53*E53)*8%+(D53*E53)</f>
        <v>1629.0720000000001</v>
      </c>
    </row>
    <row r="54" spans="1:11" ht="22.5" customHeight="1" thickBot="1">
      <c r="A54" s="12"/>
      <c r="B54" s="16" t="s">
        <v>81</v>
      </c>
      <c r="C54" s="4"/>
      <c r="D54" s="4"/>
      <c r="E54" s="17"/>
      <c r="F54" s="20"/>
      <c r="G54" s="20">
        <f>SUM(G52:G53)</f>
        <v>4170</v>
      </c>
      <c r="H54" s="20">
        <f>SUM(H52:H53)</f>
        <v>4503.599999999999</v>
      </c>
      <c r="I54" s="4"/>
      <c r="K54" s="28">
        <f>K52+K53</f>
        <v>4503.6</v>
      </c>
    </row>
    <row r="55" ht="12.75">
      <c r="A55" s="14" t="s">
        <v>94</v>
      </c>
    </row>
    <row r="57" spans="2:5" ht="15">
      <c r="B57" s="25" t="s">
        <v>95</v>
      </c>
      <c r="E57" s="24">
        <f>G54</f>
        <v>4170</v>
      </c>
    </row>
    <row r="58" spans="2:5" ht="15">
      <c r="B58" s="25" t="s">
        <v>96</v>
      </c>
      <c r="E58" s="24">
        <f>H54</f>
        <v>4503.599999999999</v>
      </c>
    </row>
  </sheetData>
  <sheetProtection/>
  <mergeCells count="36">
    <mergeCell ref="I50:I51"/>
    <mergeCell ref="H37:H38"/>
    <mergeCell ref="I37:I38"/>
    <mergeCell ref="A50:A51"/>
    <mergeCell ref="B50:B51"/>
    <mergeCell ref="C50:C51"/>
    <mergeCell ref="D50:D51"/>
    <mergeCell ref="E50:E51"/>
    <mergeCell ref="F50:F51"/>
    <mergeCell ref="G50:G51"/>
    <mergeCell ref="H27:H28"/>
    <mergeCell ref="H50:H51"/>
    <mergeCell ref="I27:I28"/>
    <mergeCell ref="A37:A38"/>
    <mergeCell ref="B37:B38"/>
    <mergeCell ref="C37:C38"/>
    <mergeCell ref="D37:D38"/>
    <mergeCell ref="E37:E38"/>
    <mergeCell ref="F37:F38"/>
    <mergeCell ref="G37:G38"/>
    <mergeCell ref="H4:H5"/>
    <mergeCell ref="I4:I5"/>
    <mergeCell ref="A27:A28"/>
    <mergeCell ref="B27:B28"/>
    <mergeCell ref="C27:C28"/>
    <mergeCell ref="D27:D28"/>
    <mergeCell ref="E27:E28"/>
    <mergeCell ref="F27:F28"/>
    <mergeCell ref="G27:G28"/>
    <mergeCell ref="E4:E5"/>
    <mergeCell ref="F4:F5"/>
    <mergeCell ref="G4:G5"/>
    <mergeCell ref="A4:A5"/>
    <mergeCell ref="B4:B5"/>
    <mergeCell ref="C4:C5"/>
    <mergeCell ref="D4:D5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Q88" sqref="Q88"/>
    </sheetView>
  </sheetViews>
  <sheetFormatPr defaultColWidth="9.140625" defaultRowHeight="12.75"/>
  <cols>
    <col min="1" max="1" width="6.8515625" style="45" customWidth="1"/>
    <col min="2" max="2" width="50.421875" style="0" customWidth="1"/>
    <col min="3" max="3" width="6.421875" style="0" customWidth="1"/>
    <col min="4" max="4" width="7.140625" style="0" customWidth="1"/>
    <col min="6" max="6" width="9.140625" style="18" customWidth="1"/>
    <col min="7" max="7" width="10.00390625" style="18" customWidth="1"/>
    <col min="8" max="8" width="10.57421875" style="18" customWidth="1"/>
    <col min="9" max="9" width="17.421875" style="0" customWidth="1"/>
    <col min="11" max="11" width="13.421875" style="18" bestFit="1" customWidth="1"/>
  </cols>
  <sheetData>
    <row r="1" ht="12.75">
      <c r="H1" s="47" t="s">
        <v>1</v>
      </c>
    </row>
    <row r="2" spans="2:7" ht="12.75">
      <c r="B2" s="56" t="s">
        <v>0</v>
      </c>
      <c r="C2" s="56"/>
      <c r="D2" s="56"/>
      <c r="E2" s="56"/>
      <c r="F2" s="56"/>
      <c r="G2" s="56"/>
    </row>
    <row r="4" spans="1:11" s="34" customFormat="1" ht="15" customHeight="1" thickBot="1">
      <c r="A4" s="42"/>
      <c r="B4" s="34" t="s">
        <v>102</v>
      </c>
      <c r="F4" s="38"/>
      <c r="G4" s="38"/>
      <c r="H4" s="38"/>
      <c r="K4" s="38"/>
    </row>
    <row r="5" spans="1:11" s="34" customFormat="1" ht="27.75" customHeight="1" thickBot="1">
      <c r="A5" s="43" t="s">
        <v>103</v>
      </c>
      <c r="B5" s="37" t="s">
        <v>42</v>
      </c>
      <c r="C5" s="37" t="s">
        <v>43</v>
      </c>
      <c r="D5" s="37" t="s">
        <v>44</v>
      </c>
      <c r="E5" s="37" t="s">
        <v>45</v>
      </c>
      <c r="F5" s="39" t="s">
        <v>47</v>
      </c>
      <c r="G5" s="39" t="s">
        <v>48</v>
      </c>
      <c r="H5" s="39" t="s">
        <v>97</v>
      </c>
      <c r="I5" s="37" t="s">
        <v>98</v>
      </c>
      <c r="K5" s="38"/>
    </row>
    <row r="6" spans="1:9" ht="13.5" thickBot="1">
      <c r="A6" s="48" t="s">
        <v>99</v>
      </c>
      <c r="B6" s="15" t="s">
        <v>2</v>
      </c>
      <c r="C6" s="15" t="s">
        <v>104</v>
      </c>
      <c r="D6" s="15">
        <v>15</v>
      </c>
      <c r="E6" s="15"/>
      <c r="F6" s="40"/>
      <c r="G6" s="40"/>
      <c r="H6" s="40"/>
      <c r="I6" s="15"/>
    </row>
    <row r="7" spans="1:9" ht="13.5" thickBot="1">
      <c r="A7" s="48" t="s">
        <v>53</v>
      </c>
      <c r="B7" s="15" t="s">
        <v>3</v>
      </c>
      <c r="C7" s="15" t="s">
        <v>104</v>
      </c>
      <c r="D7" s="15">
        <v>6</v>
      </c>
      <c r="E7" s="15"/>
      <c r="F7" s="40"/>
      <c r="G7" s="40"/>
      <c r="H7" s="40"/>
      <c r="I7" s="15"/>
    </row>
    <row r="8" spans="1:9" ht="13.5" thickBot="1">
      <c r="A8" s="48" t="s">
        <v>55</v>
      </c>
      <c r="B8" s="15" t="s">
        <v>4</v>
      </c>
      <c r="C8" s="15" t="s">
        <v>104</v>
      </c>
      <c r="D8" s="15">
        <v>4</v>
      </c>
      <c r="E8" s="15"/>
      <c r="F8" s="40"/>
      <c r="G8" s="40"/>
      <c r="H8" s="40"/>
      <c r="I8" s="15"/>
    </row>
    <row r="9" spans="1:9" ht="13.5" thickBot="1">
      <c r="A9" s="48" t="s">
        <v>57</v>
      </c>
      <c r="B9" s="15" t="s">
        <v>5</v>
      </c>
      <c r="C9" s="15" t="s">
        <v>104</v>
      </c>
      <c r="D9" s="15">
        <v>4</v>
      </c>
      <c r="E9" s="15"/>
      <c r="F9" s="40"/>
      <c r="G9" s="40"/>
      <c r="H9" s="40"/>
      <c r="I9" s="15"/>
    </row>
    <row r="10" spans="1:9" ht="13.5" thickBot="1">
      <c r="A10" s="48" t="s">
        <v>59</v>
      </c>
      <c r="B10" s="15" t="s">
        <v>6</v>
      </c>
      <c r="C10" s="15" t="s">
        <v>104</v>
      </c>
      <c r="D10" s="15">
        <v>2</v>
      </c>
      <c r="E10" s="15"/>
      <c r="F10" s="40"/>
      <c r="G10" s="40"/>
      <c r="H10" s="40"/>
      <c r="I10" s="15"/>
    </row>
    <row r="11" spans="1:9" ht="13.5" thickBot="1">
      <c r="A11" s="48" t="s">
        <v>61</v>
      </c>
      <c r="B11" s="15" t="s">
        <v>7</v>
      </c>
      <c r="C11" s="15" t="s">
        <v>104</v>
      </c>
      <c r="D11" s="15">
        <v>6</v>
      </c>
      <c r="E11" s="15"/>
      <c r="F11" s="40"/>
      <c r="G11" s="40"/>
      <c r="H11" s="40"/>
      <c r="I11" s="15"/>
    </row>
    <row r="12" spans="1:9" ht="13.5" thickBot="1">
      <c r="A12" s="48" t="s">
        <v>63</v>
      </c>
      <c r="B12" s="15" t="s">
        <v>8</v>
      </c>
      <c r="C12" s="15" t="s">
        <v>104</v>
      </c>
      <c r="D12" s="15">
        <v>4</v>
      </c>
      <c r="E12" s="15"/>
      <c r="F12" s="40"/>
      <c r="G12" s="40"/>
      <c r="H12" s="40"/>
      <c r="I12" s="15"/>
    </row>
    <row r="13" spans="1:9" ht="13.5" thickBot="1">
      <c r="A13" s="48" t="s">
        <v>65</v>
      </c>
      <c r="B13" s="15" t="s">
        <v>9</v>
      </c>
      <c r="C13" s="15" t="s">
        <v>104</v>
      </c>
      <c r="D13" s="15">
        <v>30</v>
      </c>
      <c r="E13" s="15"/>
      <c r="F13" s="40"/>
      <c r="G13" s="40"/>
      <c r="H13" s="40"/>
      <c r="I13" s="15"/>
    </row>
    <row r="14" spans="1:9" ht="13.5" thickBot="1">
      <c r="A14" s="48" t="s">
        <v>67</v>
      </c>
      <c r="B14" s="15" t="s">
        <v>10</v>
      </c>
      <c r="C14" s="15" t="s">
        <v>104</v>
      </c>
      <c r="D14" s="15">
        <v>40</v>
      </c>
      <c r="E14" s="15"/>
      <c r="F14" s="40"/>
      <c r="G14" s="40"/>
      <c r="H14" s="40"/>
      <c r="I14" s="15"/>
    </row>
    <row r="15" spans="1:9" ht="13.5" thickBot="1">
      <c r="A15" s="48" t="s">
        <v>69</v>
      </c>
      <c r="B15" s="15" t="s">
        <v>11</v>
      </c>
      <c r="C15" s="15" t="s">
        <v>104</v>
      </c>
      <c r="D15" s="15">
        <v>3</v>
      </c>
      <c r="E15" s="15"/>
      <c r="F15" s="40"/>
      <c r="G15" s="40"/>
      <c r="H15" s="40"/>
      <c r="I15" s="15"/>
    </row>
    <row r="16" spans="1:9" ht="13.5" thickBot="1">
      <c r="A16" s="48" t="s">
        <v>71</v>
      </c>
      <c r="B16" s="15" t="s">
        <v>12</v>
      </c>
      <c r="C16" s="15" t="s">
        <v>104</v>
      </c>
      <c r="D16" s="15">
        <v>10</v>
      </c>
      <c r="E16" s="15"/>
      <c r="F16" s="40"/>
      <c r="G16" s="40"/>
      <c r="H16" s="40"/>
      <c r="I16" s="15"/>
    </row>
    <row r="17" spans="1:9" ht="13.5" thickBot="1">
      <c r="A17" s="48" t="s">
        <v>73</v>
      </c>
      <c r="B17" s="15" t="s">
        <v>13</v>
      </c>
      <c r="C17" s="15" t="s">
        <v>104</v>
      </c>
      <c r="D17" s="15">
        <v>2</v>
      </c>
      <c r="E17" s="15"/>
      <c r="F17" s="40"/>
      <c r="G17" s="40"/>
      <c r="H17" s="40"/>
      <c r="I17" s="15"/>
    </row>
    <row r="18" spans="1:9" ht="13.5" thickBot="1">
      <c r="A18" s="48" t="s">
        <v>75</v>
      </c>
      <c r="B18" s="15" t="s">
        <v>105</v>
      </c>
      <c r="C18" s="15" t="s">
        <v>104</v>
      </c>
      <c r="D18" s="15">
        <v>1</v>
      </c>
      <c r="E18" s="15"/>
      <c r="F18" s="40"/>
      <c r="G18" s="40"/>
      <c r="H18" s="40"/>
      <c r="I18" s="15"/>
    </row>
    <row r="19" spans="1:9" ht="13.5" thickBot="1">
      <c r="A19" s="48" t="s">
        <v>77</v>
      </c>
      <c r="B19" s="15" t="s">
        <v>14</v>
      </c>
      <c r="C19" s="15" t="s">
        <v>104</v>
      </c>
      <c r="D19" s="15">
        <v>2</v>
      </c>
      <c r="E19" s="15"/>
      <c r="F19" s="40"/>
      <c r="G19" s="40"/>
      <c r="H19" s="40"/>
      <c r="I19" s="15"/>
    </row>
    <row r="20" spans="1:9" ht="13.5" thickBot="1">
      <c r="A20" s="48" t="s">
        <v>79</v>
      </c>
      <c r="B20" s="15" t="s">
        <v>15</v>
      </c>
      <c r="C20" s="15" t="s">
        <v>104</v>
      </c>
      <c r="D20" s="15">
        <v>2</v>
      </c>
      <c r="E20" s="15"/>
      <c r="F20" s="40"/>
      <c r="G20" s="40"/>
      <c r="H20" s="40"/>
      <c r="I20" s="15"/>
    </row>
    <row r="21" spans="1:9" ht="13.5" thickBot="1">
      <c r="A21" s="48" t="s">
        <v>106</v>
      </c>
      <c r="B21" s="15" t="s">
        <v>16</v>
      </c>
      <c r="C21" s="15" t="s">
        <v>104</v>
      </c>
      <c r="D21" s="15">
        <v>2</v>
      </c>
      <c r="E21" s="15"/>
      <c r="F21" s="40"/>
      <c r="G21" s="40"/>
      <c r="H21" s="40"/>
      <c r="I21" s="15"/>
    </row>
    <row r="22" spans="1:9" ht="13.5" thickBot="1">
      <c r="A22" s="48" t="s">
        <v>107</v>
      </c>
      <c r="B22" s="15" t="s">
        <v>17</v>
      </c>
      <c r="C22" s="15" t="s">
        <v>104</v>
      </c>
      <c r="D22" s="15">
        <v>2</v>
      </c>
      <c r="E22" s="15"/>
      <c r="F22" s="40"/>
      <c r="G22" s="40"/>
      <c r="H22" s="40"/>
      <c r="I22" s="15"/>
    </row>
    <row r="23" spans="1:9" ht="13.5" thickBot="1">
      <c r="A23" s="48" t="s">
        <v>108</v>
      </c>
      <c r="B23" s="15" t="s">
        <v>18</v>
      </c>
      <c r="C23" s="15" t="s">
        <v>104</v>
      </c>
      <c r="D23" s="15">
        <v>3</v>
      </c>
      <c r="E23" s="15"/>
      <c r="F23" s="40"/>
      <c r="G23" s="40"/>
      <c r="H23" s="40"/>
      <c r="I23" s="15"/>
    </row>
    <row r="24" spans="1:9" ht="13.5" thickBot="1">
      <c r="A24" s="48" t="s">
        <v>109</v>
      </c>
      <c r="B24" s="15" t="s">
        <v>19</v>
      </c>
      <c r="C24" s="15" t="s">
        <v>104</v>
      </c>
      <c r="D24" s="15">
        <v>12</v>
      </c>
      <c r="E24" s="15"/>
      <c r="F24" s="40"/>
      <c r="G24" s="40"/>
      <c r="H24" s="40"/>
      <c r="I24" s="15"/>
    </row>
    <row r="25" spans="1:9" ht="13.5" thickBot="1">
      <c r="A25" s="48" t="s">
        <v>110</v>
      </c>
      <c r="B25" s="15" t="s">
        <v>20</v>
      </c>
      <c r="C25" s="15" t="s">
        <v>104</v>
      </c>
      <c r="D25" s="15">
        <v>2</v>
      </c>
      <c r="E25" s="15"/>
      <c r="F25" s="40"/>
      <c r="G25" s="40"/>
      <c r="H25" s="40"/>
      <c r="I25" s="15"/>
    </row>
    <row r="26" spans="1:9" ht="13.5" thickBot="1">
      <c r="A26" s="48" t="s">
        <v>112</v>
      </c>
      <c r="B26" s="15" t="s">
        <v>111</v>
      </c>
      <c r="C26" s="15" t="s">
        <v>104</v>
      </c>
      <c r="D26" s="15">
        <v>3</v>
      </c>
      <c r="E26" s="15"/>
      <c r="F26" s="40"/>
      <c r="G26" s="40"/>
      <c r="H26" s="40"/>
      <c r="I26" s="15"/>
    </row>
    <row r="27" spans="1:9" ht="13.5" thickBot="1">
      <c r="A27" s="48" t="s">
        <v>113</v>
      </c>
      <c r="B27" s="15" t="s">
        <v>21</v>
      </c>
      <c r="C27" s="15" t="s">
        <v>104</v>
      </c>
      <c r="D27" s="15">
        <v>4</v>
      </c>
      <c r="E27" s="15"/>
      <c r="F27" s="40"/>
      <c r="G27" s="40"/>
      <c r="H27" s="40"/>
      <c r="I27" s="15"/>
    </row>
    <row r="28" spans="1:9" ht="13.5" thickBot="1">
      <c r="A28" s="48" t="s">
        <v>114</v>
      </c>
      <c r="B28" s="15" t="s">
        <v>22</v>
      </c>
      <c r="C28" s="15" t="s">
        <v>104</v>
      </c>
      <c r="D28" s="15">
        <v>40</v>
      </c>
      <c r="E28" s="15"/>
      <c r="F28" s="40"/>
      <c r="G28" s="40"/>
      <c r="H28" s="40"/>
      <c r="I28" s="15"/>
    </row>
    <row r="29" spans="1:9" ht="13.5" thickBot="1">
      <c r="A29" s="48" t="s">
        <v>115</v>
      </c>
      <c r="B29" s="15" t="s">
        <v>23</v>
      </c>
      <c r="C29" s="15" t="s">
        <v>104</v>
      </c>
      <c r="D29" s="15">
        <v>300</v>
      </c>
      <c r="E29" s="15"/>
      <c r="F29" s="40"/>
      <c r="G29" s="40"/>
      <c r="H29" s="40"/>
      <c r="I29" s="15"/>
    </row>
    <row r="30" spans="1:9" ht="13.5" thickBot="1">
      <c r="A30" s="48" t="s">
        <v>116</v>
      </c>
      <c r="B30" s="15" t="s">
        <v>24</v>
      </c>
      <c r="C30" s="15" t="s">
        <v>104</v>
      </c>
      <c r="D30" s="15">
        <v>3</v>
      </c>
      <c r="E30" s="15"/>
      <c r="F30" s="40"/>
      <c r="G30" s="40"/>
      <c r="H30" s="40"/>
      <c r="I30" s="15"/>
    </row>
    <row r="31" spans="1:9" ht="13.5" thickBot="1">
      <c r="A31" s="48" t="s">
        <v>117</v>
      </c>
      <c r="B31" s="15" t="s">
        <v>25</v>
      </c>
      <c r="C31" s="15" t="s">
        <v>104</v>
      </c>
      <c r="D31" s="15">
        <v>70</v>
      </c>
      <c r="E31" s="15"/>
      <c r="F31" s="40"/>
      <c r="G31" s="40"/>
      <c r="H31" s="40"/>
      <c r="I31" s="15"/>
    </row>
    <row r="32" spans="1:9" ht="13.5" thickBot="1">
      <c r="A32" s="48" t="s">
        <v>118</v>
      </c>
      <c r="B32" s="15" t="s">
        <v>26</v>
      </c>
      <c r="C32" s="15" t="s">
        <v>104</v>
      </c>
      <c r="D32" s="15">
        <v>120</v>
      </c>
      <c r="E32" s="15"/>
      <c r="F32" s="40"/>
      <c r="G32" s="40"/>
      <c r="H32" s="40"/>
      <c r="I32" s="15"/>
    </row>
    <row r="33" spans="1:9" ht="13.5" thickBot="1">
      <c r="A33" s="48" t="s">
        <v>119</v>
      </c>
      <c r="B33" s="15" t="s">
        <v>27</v>
      </c>
      <c r="C33" s="15" t="s">
        <v>104</v>
      </c>
      <c r="D33" s="15">
        <v>2</v>
      </c>
      <c r="E33" s="15"/>
      <c r="F33" s="40"/>
      <c r="G33" s="40"/>
      <c r="H33" s="40"/>
      <c r="I33" s="15"/>
    </row>
    <row r="34" spans="1:9" ht="13.5" thickBot="1">
      <c r="A34" s="48" t="s">
        <v>120</v>
      </c>
      <c r="B34" s="15" t="s">
        <v>28</v>
      </c>
      <c r="C34" s="15" t="s">
        <v>104</v>
      </c>
      <c r="D34" s="15">
        <v>1</v>
      </c>
      <c r="E34" s="15"/>
      <c r="F34" s="40"/>
      <c r="G34" s="40"/>
      <c r="H34" s="40"/>
      <c r="I34" s="15"/>
    </row>
    <row r="35" spans="1:9" ht="13.5" thickBot="1">
      <c r="A35" s="48" t="s">
        <v>121</v>
      </c>
      <c r="B35" s="15" t="s">
        <v>29</v>
      </c>
      <c r="C35" s="15" t="s">
        <v>104</v>
      </c>
      <c r="D35" s="15">
        <v>1</v>
      </c>
      <c r="E35" s="15"/>
      <c r="F35" s="40"/>
      <c r="G35" s="40"/>
      <c r="H35" s="40"/>
      <c r="I35" s="15"/>
    </row>
    <row r="36" spans="1:9" ht="13.5" thickBot="1">
      <c r="A36" s="48" t="s">
        <v>122</v>
      </c>
      <c r="B36" s="15" t="s">
        <v>123</v>
      </c>
      <c r="C36" s="15" t="s">
        <v>104</v>
      </c>
      <c r="D36" s="15">
        <v>2</v>
      </c>
      <c r="E36" s="15"/>
      <c r="F36" s="40"/>
      <c r="G36" s="40"/>
      <c r="H36" s="40"/>
      <c r="I36" s="15"/>
    </row>
    <row r="37" spans="1:9" ht="13.5" thickBot="1">
      <c r="A37" s="48" t="s">
        <v>124</v>
      </c>
      <c r="B37" s="15" t="s">
        <v>30</v>
      </c>
      <c r="C37" s="15" t="s">
        <v>104</v>
      </c>
      <c r="D37" s="15">
        <v>2</v>
      </c>
      <c r="E37" s="15"/>
      <c r="F37" s="40"/>
      <c r="G37" s="40"/>
      <c r="H37" s="40"/>
      <c r="I37" s="15"/>
    </row>
    <row r="38" spans="1:9" ht="13.5" thickBot="1">
      <c r="A38" s="48" t="s">
        <v>125</v>
      </c>
      <c r="B38" s="15" t="s">
        <v>31</v>
      </c>
      <c r="C38" s="15" t="s">
        <v>104</v>
      </c>
      <c r="D38" s="15">
        <v>2</v>
      </c>
      <c r="E38" s="15"/>
      <c r="F38" s="40"/>
      <c r="G38" s="40"/>
      <c r="H38" s="40"/>
      <c r="I38" s="15"/>
    </row>
    <row r="39" spans="1:9" ht="13.5" thickBot="1">
      <c r="A39" s="48" t="s">
        <v>126</v>
      </c>
      <c r="B39" s="15" t="s">
        <v>127</v>
      </c>
      <c r="C39" s="15" t="s">
        <v>104</v>
      </c>
      <c r="D39" s="15">
        <v>1</v>
      </c>
      <c r="E39" s="15"/>
      <c r="F39" s="40"/>
      <c r="G39" s="40"/>
      <c r="H39" s="40"/>
      <c r="I39" s="15"/>
    </row>
    <row r="40" spans="1:9" ht="13.5" thickBot="1">
      <c r="A40" s="48" t="s">
        <v>128</v>
      </c>
      <c r="B40" s="15" t="s">
        <v>32</v>
      </c>
      <c r="C40" s="15" t="s">
        <v>104</v>
      </c>
      <c r="D40" s="15">
        <v>2</v>
      </c>
      <c r="E40" s="15"/>
      <c r="F40" s="40"/>
      <c r="G40" s="40"/>
      <c r="H40" s="40"/>
      <c r="I40" s="15"/>
    </row>
    <row r="41" spans="1:9" ht="13.5" thickBot="1">
      <c r="A41" s="48" t="s">
        <v>129</v>
      </c>
      <c r="B41" s="15" t="s">
        <v>33</v>
      </c>
      <c r="C41" s="15" t="s">
        <v>104</v>
      </c>
      <c r="D41" s="15">
        <v>1</v>
      </c>
      <c r="E41" s="15"/>
      <c r="F41" s="40"/>
      <c r="G41" s="40"/>
      <c r="H41" s="40"/>
      <c r="I41" s="15"/>
    </row>
    <row r="42" spans="1:9" ht="13.5" thickBot="1">
      <c r="A42" s="48" t="s">
        <v>130</v>
      </c>
      <c r="B42" s="15" t="s">
        <v>34</v>
      </c>
      <c r="C42" s="15" t="s">
        <v>104</v>
      </c>
      <c r="D42" s="15">
        <v>1</v>
      </c>
      <c r="E42" s="15"/>
      <c r="F42" s="40"/>
      <c r="G42" s="40"/>
      <c r="H42" s="40"/>
      <c r="I42" s="15"/>
    </row>
    <row r="43" spans="1:9" ht="13.5" thickBot="1">
      <c r="A43" s="48" t="s">
        <v>131</v>
      </c>
      <c r="B43" s="15" t="s">
        <v>35</v>
      </c>
      <c r="C43" s="15" t="s">
        <v>104</v>
      </c>
      <c r="D43" s="15">
        <v>2</v>
      </c>
      <c r="E43" s="15"/>
      <c r="F43" s="40"/>
      <c r="G43" s="40"/>
      <c r="H43" s="40"/>
      <c r="I43" s="15"/>
    </row>
    <row r="44" spans="1:9" ht="13.5" thickBot="1">
      <c r="A44" s="48" t="s">
        <v>132</v>
      </c>
      <c r="B44" s="15" t="s">
        <v>36</v>
      </c>
      <c r="C44" s="15" t="s">
        <v>104</v>
      </c>
      <c r="D44" s="15">
        <v>1</v>
      </c>
      <c r="E44" s="15"/>
      <c r="F44" s="40"/>
      <c r="G44" s="40"/>
      <c r="H44" s="40"/>
      <c r="I44" s="15"/>
    </row>
    <row r="45" spans="1:9" ht="15" customHeight="1" thickBot="1">
      <c r="A45" s="30"/>
      <c r="B45" s="41" t="s">
        <v>81</v>
      </c>
      <c r="C45" s="31"/>
      <c r="D45" s="31"/>
      <c r="E45" s="32"/>
      <c r="F45" s="33"/>
      <c r="G45" s="33"/>
      <c r="H45" s="33"/>
      <c r="I45" s="35"/>
    </row>
    <row r="46" spans="1:8" ht="15" customHeight="1">
      <c r="A46" s="44"/>
      <c r="F46" s="38"/>
      <c r="G46"/>
      <c r="H46"/>
    </row>
    <row r="47" spans="1:11" s="34" customFormat="1" ht="15" customHeight="1" thickBot="1">
      <c r="A47" s="42"/>
      <c r="B47" s="34" t="s">
        <v>133</v>
      </c>
      <c r="F47" s="38"/>
      <c r="G47" s="38"/>
      <c r="H47" s="38"/>
      <c r="K47" s="38"/>
    </row>
    <row r="48" spans="1:11" s="34" customFormat="1" ht="29.25" customHeight="1" thickBot="1">
      <c r="A48" s="43" t="s">
        <v>103</v>
      </c>
      <c r="B48" s="37" t="s">
        <v>42</v>
      </c>
      <c r="C48" s="37" t="s">
        <v>43</v>
      </c>
      <c r="D48" s="37" t="s">
        <v>44</v>
      </c>
      <c r="E48" s="37" t="s">
        <v>45</v>
      </c>
      <c r="F48" s="39" t="s">
        <v>47</v>
      </c>
      <c r="G48" s="39" t="s">
        <v>48</v>
      </c>
      <c r="H48" s="39" t="s">
        <v>97</v>
      </c>
      <c r="I48" s="37" t="s">
        <v>98</v>
      </c>
      <c r="K48" s="38"/>
    </row>
    <row r="49" spans="1:9" ht="13.5" thickBot="1">
      <c r="A49" s="48" t="s">
        <v>99</v>
      </c>
      <c r="B49" s="15" t="s">
        <v>37</v>
      </c>
      <c r="C49" s="15" t="s">
        <v>134</v>
      </c>
      <c r="D49" s="15">
        <v>540</v>
      </c>
      <c r="E49" s="15"/>
      <c r="F49" s="40"/>
      <c r="G49" s="40"/>
      <c r="H49" s="40"/>
      <c r="I49" s="15"/>
    </row>
    <row r="50" spans="1:9" ht="15" customHeight="1" thickBot="1">
      <c r="A50" s="44"/>
      <c r="B50" s="41" t="s">
        <v>81</v>
      </c>
      <c r="C50" s="31"/>
      <c r="D50" s="31"/>
      <c r="E50" s="32"/>
      <c r="F50" s="33"/>
      <c r="G50" s="33"/>
      <c r="H50" s="33"/>
      <c r="I50" s="35"/>
    </row>
    <row r="51" ht="15" customHeight="1">
      <c r="A51" s="44"/>
    </row>
    <row r="52" spans="1:11" s="34" customFormat="1" ht="15" customHeight="1" thickBot="1">
      <c r="A52" s="42"/>
      <c r="B52" s="34" t="s">
        <v>135</v>
      </c>
      <c r="F52" s="38"/>
      <c r="G52" s="38"/>
      <c r="H52" s="38"/>
      <c r="K52" s="38"/>
    </row>
    <row r="53" spans="1:11" s="34" customFormat="1" ht="26.25" customHeight="1" thickBot="1">
      <c r="A53" s="43" t="s">
        <v>103</v>
      </c>
      <c r="B53" s="37" t="s">
        <v>42</v>
      </c>
      <c r="C53" s="37" t="s">
        <v>43</v>
      </c>
      <c r="D53" s="37" t="s">
        <v>44</v>
      </c>
      <c r="E53" s="37" t="s">
        <v>45</v>
      </c>
      <c r="F53" s="39" t="s">
        <v>47</v>
      </c>
      <c r="G53" s="39" t="s">
        <v>48</v>
      </c>
      <c r="H53" s="39" t="s">
        <v>97</v>
      </c>
      <c r="I53" s="37" t="s">
        <v>98</v>
      </c>
      <c r="K53" s="38"/>
    </row>
    <row r="54" spans="1:9" ht="17.25" customHeight="1" thickBot="1">
      <c r="A54" s="48" t="s">
        <v>99</v>
      </c>
      <c r="B54" s="15" t="s">
        <v>136</v>
      </c>
      <c r="C54" s="15" t="s">
        <v>134</v>
      </c>
      <c r="D54" s="15">
        <v>2500</v>
      </c>
      <c r="E54" s="15"/>
      <c r="F54" s="40"/>
      <c r="G54" s="40"/>
      <c r="H54" s="40"/>
      <c r="I54" s="15"/>
    </row>
    <row r="55" spans="1:9" ht="15" customHeight="1" thickBot="1">
      <c r="A55" s="30"/>
      <c r="B55" s="41" t="s">
        <v>81</v>
      </c>
      <c r="C55" s="31"/>
      <c r="D55" s="31"/>
      <c r="E55" s="32"/>
      <c r="F55" s="33"/>
      <c r="G55" s="33"/>
      <c r="H55" s="33"/>
      <c r="I55" s="35"/>
    </row>
    <row r="56" ht="15" customHeight="1">
      <c r="A56" s="44"/>
    </row>
    <row r="57" spans="1:11" s="34" customFormat="1" ht="15" customHeight="1" thickBot="1">
      <c r="A57" s="42"/>
      <c r="B57" s="34" t="s">
        <v>137</v>
      </c>
      <c r="F57" s="38"/>
      <c r="G57" s="38"/>
      <c r="H57" s="38"/>
      <c r="K57" s="38"/>
    </row>
    <row r="58" spans="1:11" s="34" customFormat="1" ht="26.25" thickBot="1">
      <c r="A58" s="43" t="s">
        <v>103</v>
      </c>
      <c r="B58" s="37" t="s">
        <v>42</v>
      </c>
      <c r="C58" s="37" t="s">
        <v>43</v>
      </c>
      <c r="D58" s="37" t="s">
        <v>44</v>
      </c>
      <c r="E58" s="37" t="s">
        <v>45</v>
      </c>
      <c r="F58" s="39" t="s">
        <v>47</v>
      </c>
      <c r="G58" s="39" t="s">
        <v>48</v>
      </c>
      <c r="H58" s="39" t="s">
        <v>97</v>
      </c>
      <c r="I58" s="37" t="s">
        <v>98</v>
      </c>
      <c r="K58" s="38"/>
    </row>
    <row r="59" spans="1:9" ht="18" customHeight="1" thickBot="1">
      <c r="A59" s="48" t="s">
        <v>99</v>
      </c>
      <c r="B59" s="15" t="s">
        <v>138</v>
      </c>
      <c r="C59" s="15" t="s">
        <v>104</v>
      </c>
      <c r="D59" s="15">
        <v>1600</v>
      </c>
      <c r="E59" s="15"/>
      <c r="F59" s="40"/>
      <c r="G59" s="40"/>
      <c r="H59" s="40"/>
      <c r="I59" s="15"/>
    </row>
    <row r="60" spans="1:9" ht="15" customHeight="1" thickBot="1">
      <c r="A60" s="44"/>
      <c r="B60" s="41" t="s">
        <v>81</v>
      </c>
      <c r="C60" s="31"/>
      <c r="D60" s="31"/>
      <c r="E60" s="32"/>
      <c r="F60" s="33"/>
      <c r="G60" s="33"/>
      <c r="H60" s="33"/>
      <c r="I60" s="35"/>
    </row>
    <row r="61" ht="15" customHeight="1">
      <c r="A61" s="44"/>
    </row>
    <row r="62" spans="1:11" s="34" customFormat="1" ht="15" customHeight="1" thickBot="1">
      <c r="A62" s="42"/>
      <c r="B62" s="34" t="s">
        <v>139</v>
      </c>
      <c r="F62" s="38"/>
      <c r="G62" s="38"/>
      <c r="H62" s="38"/>
      <c r="K62" s="38"/>
    </row>
    <row r="63" spans="1:11" s="34" customFormat="1" ht="30.75" customHeight="1" thickBot="1">
      <c r="A63" s="43" t="s">
        <v>103</v>
      </c>
      <c r="B63" s="37" t="s">
        <v>42</v>
      </c>
      <c r="C63" s="37" t="s">
        <v>43</v>
      </c>
      <c r="D63" s="37" t="s">
        <v>44</v>
      </c>
      <c r="E63" s="37" t="s">
        <v>45</v>
      </c>
      <c r="F63" s="39" t="s">
        <v>47</v>
      </c>
      <c r="G63" s="39" t="s">
        <v>48</v>
      </c>
      <c r="H63" s="39" t="s">
        <v>97</v>
      </c>
      <c r="I63" s="37" t="s">
        <v>98</v>
      </c>
      <c r="K63" s="38"/>
    </row>
    <row r="64" spans="1:9" ht="26.25" thickBot="1">
      <c r="A64" s="48" t="s">
        <v>99</v>
      </c>
      <c r="B64" s="15" t="s">
        <v>140</v>
      </c>
      <c r="C64" s="15" t="s">
        <v>104</v>
      </c>
      <c r="D64" s="15">
        <v>140</v>
      </c>
      <c r="E64" s="15"/>
      <c r="F64" s="40"/>
      <c r="G64" s="40"/>
      <c r="H64" s="40"/>
      <c r="I64" s="15"/>
    </row>
    <row r="65" spans="1:9" ht="15" customHeight="1" thickBot="1">
      <c r="A65" s="44"/>
      <c r="B65" s="41" t="s">
        <v>81</v>
      </c>
      <c r="C65" s="31"/>
      <c r="D65" s="31"/>
      <c r="E65" s="32"/>
      <c r="F65" s="33"/>
      <c r="G65" s="33"/>
      <c r="H65" s="46"/>
      <c r="I65" s="35"/>
    </row>
    <row r="66" ht="15" customHeight="1">
      <c r="A66" s="44"/>
    </row>
    <row r="67" spans="1:11" s="34" customFormat="1" ht="15" customHeight="1" thickBot="1">
      <c r="A67" s="42"/>
      <c r="B67" s="34" t="s">
        <v>141</v>
      </c>
      <c r="F67" s="38"/>
      <c r="G67" s="38"/>
      <c r="H67" s="38"/>
      <c r="K67" s="38"/>
    </row>
    <row r="68" spans="1:11" s="34" customFormat="1" ht="25.5" customHeight="1" thickBot="1">
      <c r="A68" s="43" t="s">
        <v>103</v>
      </c>
      <c r="B68" s="37" t="s">
        <v>42</v>
      </c>
      <c r="C68" s="37" t="s">
        <v>43</v>
      </c>
      <c r="D68" s="37" t="s">
        <v>44</v>
      </c>
      <c r="E68" s="37" t="s">
        <v>45</v>
      </c>
      <c r="F68" s="39" t="s">
        <v>47</v>
      </c>
      <c r="G68" s="39" t="s">
        <v>48</v>
      </c>
      <c r="H68" s="39" t="s">
        <v>97</v>
      </c>
      <c r="I68" s="37" t="s">
        <v>98</v>
      </c>
      <c r="K68" s="38"/>
    </row>
    <row r="69" spans="1:11" s="34" customFormat="1" ht="17.25" customHeight="1" thickBot="1">
      <c r="A69" s="48" t="s">
        <v>50</v>
      </c>
      <c r="B69" s="15" t="s">
        <v>142</v>
      </c>
      <c r="C69" s="15" t="s">
        <v>104</v>
      </c>
      <c r="D69" s="15">
        <v>800</v>
      </c>
      <c r="E69" s="16"/>
      <c r="F69" s="21"/>
      <c r="G69" s="21"/>
      <c r="H69" s="21"/>
      <c r="I69" s="16"/>
      <c r="K69" s="38"/>
    </row>
    <row r="70" spans="1:9" ht="15" customHeight="1" thickBot="1">
      <c r="A70" s="48" t="s">
        <v>100</v>
      </c>
      <c r="B70" s="15" t="s">
        <v>143</v>
      </c>
      <c r="C70" s="15" t="s">
        <v>104</v>
      </c>
      <c r="D70" s="15">
        <v>300</v>
      </c>
      <c r="E70" s="15"/>
      <c r="F70" s="40"/>
      <c r="G70" s="40"/>
      <c r="H70" s="40"/>
      <c r="I70" s="15"/>
    </row>
    <row r="71" spans="1:9" ht="15" customHeight="1" thickBot="1">
      <c r="A71" s="30"/>
      <c r="B71" s="41" t="s">
        <v>81</v>
      </c>
      <c r="C71" s="31"/>
      <c r="D71" s="31"/>
      <c r="E71" s="32"/>
      <c r="F71" s="33"/>
      <c r="G71" s="33"/>
      <c r="H71" s="33"/>
      <c r="I71" s="35"/>
    </row>
    <row r="72" ht="15" customHeight="1">
      <c r="A72" s="44"/>
    </row>
    <row r="73" spans="1:11" s="34" customFormat="1" ht="15" customHeight="1" thickBot="1">
      <c r="A73" s="42"/>
      <c r="B73" s="34" t="s">
        <v>144</v>
      </c>
      <c r="F73" s="38"/>
      <c r="G73" s="38"/>
      <c r="H73" s="38"/>
      <c r="K73" s="38"/>
    </row>
    <row r="74" spans="1:11" s="34" customFormat="1" ht="25.5" customHeight="1" thickBot="1">
      <c r="A74" s="43" t="s">
        <v>103</v>
      </c>
      <c r="B74" s="37" t="s">
        <v>42</v>
      </c>
      <c r="C74" s="37" t="s">
        <v>43</v>
      </c>
      <c r="D74" s="37" t="s">
        <v>44</v>
      </c>
      <c r="E74" s="37" t="s">
        <v>45</v>
      </c>
      <c r="F74" s="39" t="s">
        <v>47</v>
      </c>
      <c r="G74" s="39" t="s">
        <v>48</v>
      </c>
      <c r="H74" s="39" t="s">
        <v>97</v>
      </c>
      <c r="I74" s="37" t="s">
        <v>98</v>
      </c>
      <c r="K74" s="38"/>
    </row>
    <row r="75" spans="1:9" ht="16.5" customHeight="1" thickBot="1">
      <c r="A75" s="48" t="s">
        <v>99</v>
      </c>
      <c r="B75" s="15" t="s">
        <v>145</v>
      </c>
      <c r="C75" s="15" t="s">
        <v>104</v>
      </c>
      <c r="D75" s="15">
        <v>40</v>
      </c>
      <c r="E75" s="15"/>
      <c r="F75" s="40"/>
      <c r="G75" s="40"/>
      <c r="H75" s="40"/>
      <c r="I75" s="15"/>
    </row>
    <row r="76" spans="1:9" ht="15" customHeight="1" thickBot="1">
      <c r="A76" s="30"/>
      <c r="B76" s="41" t="s">
        <v>81</v>
      </c>
      <c r="C76" s="31"/>
      <c r="D76" s="31"/>
      <c r="E76" s="32"/>
      <c r="F76" s="33"/>
      <c r="G76" s="33"/>
      <c r="H76" s="46"/>
      <c r="I76" s="35"/>
    </row>
    <row r="77" ht="15" customHeight="1">
      <c r="A77" s="44"/>
    </row>
    <row r="78" spans="1:11" s="34" customFormat="1" ht="15" customHeight="1" thickBot="1">
      <c r="A78" s="42"/>
      <c r="B78" s="34" t="s">
        <v>146</v>
      </c>
      <c r="F78" s="38"/>
      <c r="G78" s="38"/>
      <c r="H78" s="38"/>
      <c r="K78" s="38"/>
    </row>
    <row r="79" spans="1:11" s="34" customFormat="1" ht="27" customHeight="1" thickBot="1">
      <c r="A79" s="43" t="s">
        <v>103</v>
      </c>
      <c r="B79" s="37" t="s">
        <v>42</v>
      </c>
      <c r="C79" s="37" t="s">
        <v>43</v>
      </c>
      <c r="D79" s="37" t="s">
        <v>44</v>
      </c>
      <c r="E79" s="37" t="s">
        <v>45</v>
      </c>
      <c r="F79" s="39" t="s">
        <v>47</v>
      </c>
      <c r="G79" s="39" t="s">
        <v>48</v>
      </c>
      <c r="H79" s="39" t="s">
        <v>97</v>
      </c>
      <c r="I79" s="37" t="s">
        <v>98</v>
      </c>
      <c r="K79" s="38"/>
    </row>
    <row r="80" spans="1:9" ht="13.5" thickBot="1">
      <c r="A80" s="48" t="s">
        <v>99</v>
      </c>
      <c r="B80" s="15" t="s">
        <v>147</v>
      </c>
      <c r="C80" s="15" t="s">
        <v>104</v>
      </c>
      <c r="D80" s="15">
        <v>1400</v>
      </c>
      <c r="E80" s="15"/>
      <c r="F80" s="40"/>
      <c r="G80" s="40"/>
      <c r="H80" s="40"/>
      <c r="I80" s="15"/>
    </row>
    <row r="81" spans="1:9" ht="15" customHeight="1" thickBot="1">
      <c r="A81" s="44"/>
      <c r="B81" s="41" t="s">
        <v>81</v>
      </c>
      <c r="C81" s="31"/>
      <c r="D81" s="31"/>
      <c r="E81" s="32"/>
      <c r="F81" s="33"/>
      <c r="G81" s="33"/>
      <c r="H81" s="33"/>
      <c r="I81" s="35"/>
    </row>
    <row r="82" ht="15" customHeight="1">
      <c r="A82" s="44"/>
    </row>
    <row r="83" spans="1:11" s="34" customFormat="1" ht="15" customHeight="1" thickBot="1">
      <c r="A83" s="42"/>
      <c r="B83" s="34" t="s">
        <v>148</v>
      </c>
      <c r="F83" s="38"/>
      <c r="G83" s="38"/>
      <c r="H83" s="38"/>
      <c r="K83" s="38"/>
    </row>
    <row r="84" spans="1:11" s="34" customFormat="1" ht="28.5" customHeight="1" thickBot="1">
      <c r="A84" s="43" t="s">
        <v>103</v>
      </c>
      <c r="B84" s="37" t="s">
        <v>42</v>
      </c>
      <c r="C84" s="37" t="s">
        <v>43</v>
      </c>
      <c r="D84" s="37" t="s">
        <v>44</v>
      </c>
      <c r="E84" s="37" t="s">
        <v>45</v>
      </c>
      <c r="F84" s="39" t="s">
        <v>47</v>
      </c>
      <c r="G84" s="39" t="s">
        <v>48</v>
      </c>
      <c r="H84" s="39" t="s">
        <v>97</v>
      </c>
      <c r="I84" s="37" t="s">
        <v>98</v>
      </c>
      <c r="K84" s="38"/>
    </row>
    <row r="85" spans="1:9" ht="13.5" thickBot="1">
      <c r="A85" s="48" t="s">
        <v>99</v>
      </c>
      <c r="B85" s="15" t="s">
        <v>149</v>
      </c>
      <c r="C85" s="15" t="s">
        <v>104</v>
      </c>
      <c r="D85" s="15">
        <v>30</v>
      </c>
      <c r="E85" s="15"/>
      <c r="F85" s="40"/>
      <c r="G85" s="40"/>
      <c r="H85" s="40"/>
      <c r="I85" s="15"/>
    </row>
    <row r="86" spans="1:9" ht="15.75" customHeight="1" thickBot="1">
      <c r="A86" s="48" t="s">
        <v>53</v>
      </c>
      <c r="B86" s="15" t="s">
        <v>150</v>
      </c>
      <c r="C86" s="15" t="s">
        <v>104</v>
      </c>
      <c r="D86" s="15">
        <v>20</v>
      </c>
      <c r="E86" s="15"/>
      <c r="F86" s="40"/>
      <c r="G86" s="40"/>
      <c r="H86" s="40"/>
      <c r="I86" s="15"/>
    </row>
    <row r="87" spans="1:9" ht="26.25" thickBot="1">
      <c r="A87" s="48" t="s">
        <v>55</v>
      </c>
      <c r="B87" s="15" t="s">
        <v>151</v>
      </c>
      <c r="C87" s="15" t="s">
        <v>104</v>
      </c>
      <c r="D87" s="15">
        <v>300</v>
      </c>
      <c r="E87" s="15"/>
      <c r="F87" s="40"/>
      <c r="G87" s="40"/>
      <c r="H87" s="40"/>
      <c r="I87" s="15"/>
    </row>
    <row r="88" spans="1:9" ht="13.5" thickBot="1">
      <c r="A88" s="48" t="s">
        <v>57</v>
      </c>
      <c r="B88" s="15" t="s">
        <v>152</v>
      </c>
      <c r="C88" s="15" t="s">
        <v>104</v>
      </c>
      <c r="D88" s="15">
        <v>60</v>
      </c>
      <c r="E88" s="15"/>
      <c r="F88" s="40"/>
      <c r="G88" s="40"/>
      <c r="H88" s="40"/>
      <c r="I88" s="15"/>
    </row>
    <row r="89" spans="1:9" ht="13.5" thickBot="1">
      <c r="A89" s="48" t="s">
        <v>59</v>
      </c>
      <c r="B89" s="15" t="s">
        <v>153</v>
      </c>
      <c r="C89" s="15" t="s">
        <v>104</v>
      </c>
      <c r="D89" s="15">
        <v>15</v>
      </c>
      <c r="E89" s="15"/>
      <c r="F89" s="40"/>
      <c r="G89" s="40"/>
      <c r="H89" s="40"/>
      <c r="I89" s="15"/>
    </row>
    <row r="90" spans="1:9" ht="13.5" thickBot="1">
      <c r="A90" s="48" t="s">
        <v>61</v>
      </c>
      <c r="B90" s="15" t="s">
        <v>154</v>
      </c>
      <c r="C90" s="15" t="s">
        <v>104</v>
      </c>
      <c r="D90" s="15">
        <v>20</v>
      </c>
      <c r="E90" s="15"/>
      <c r="F90" s="40"/>
      <c r="G90" s="40"/>
      <c r="H90" s="40"/>
      <c r="I90" s="15"/>
    </row>
    <row r="91" spans="1:9" ht="16.5" customHeight="1" thickBot="1">
      <c r="A91" s="48" t="s">
        <v>63</v>
      </c>
      <c r="B91" s="15" t="s">
        <v>155</v>
      </c>
      <c r="C91" s="15" t="s">
        <v>104</v>
      </c>
      <c r="D91" s="15">
        <v>260</v>
      </c>
      <c r="E91" s="15"/>
      <c r="F91" s="40"/>
      <c r="G91" s="40"/>
      <c r="H91" s="40"/>
      <c r="I91" s="15"/>
    </row>
    <row r="92" spans="1:9" ht="13.5" thickBot="1">
      <c r="A92" s="48" t="s">
        <v>65</v>
      </c>
      <c r="B92" s="15" t="s">
        <v>156</v>
      </c>
      <c r="C92" s="15" t="s">
        <v>104</v>
      </c>
      <c r="D92" s="15">
        <v>3</v>
      </c>
      <c r="E92" s="15"/>
      <c r="F92" s="40"/>
      <c r="G92" s="40"/>
      <c r="H92" s="40"/>
      <c r="I92" s="15"/>
    </row>
    <row r="93" spans="1:9" ht="13.5" thickBot="1">
      <c r="A93" s="48" t="s">
        <v>67</v>
      </c>
      <c r="B93" s="15" t="s">
        <v>157</v>
      </c>
      <c r="C93" s="15" t="s">
        <v>104</v>
      </c>
      <c r="D93" s="15">
        <v>4</v>
      </c>
      <c r="E93" s="15"/>
      <c r="F93" s="40"/>
      <c r="G93" s="40"/>
      <c r="H93" s="40"/>
      <c r="I93" s="15"/>
    </row>
    <row r="94" spans="1:9" ht="13.5" thickBot="1">
      <c r="A94" s="48" t="s">
        <v>69</v>
      </c>
      <c r="B94" s="15" t="s">
        <v>158</v>
      </c>
      <c r="C94" s="15" t="s">
        <v>104</v>
      </c>
      <c r="D94" s="15">
        <v>250</v>
      </c>
      <c r="E94" s="15"/>
      <c r="F94" s="40"/>
      <c r="G94" s="40"/>
      <c r="H94" s="40"/>
      <c r="I94" s="15"/>
    </row>
    <row r="95" spans="1:9" ht="13.5" thickBot="1">
      <c r="A95" s="48" t="s">
        <v>71</v>
      </c>
      <c r="B95" s="15" t="s">
        <v>159</v>
      </c>
      <c r="C95" s="15" t="s">
        <v>104</v>
      </c>
      <c r="D95" s="15">
        <v>30</v>
      </c>
      <c r="E95" s="15"/>
      <c r="F95" s="40"/>
      <c r="G95" s="40"/>
      <c r="H95" s="40"/>
      <c r="I95" s="15"/>
    </row>
    <row r="96" spans="1:9" ht="14.25" customHeight="1" thickBot="1">
      <c r="A96" s="48" t="s">
        <v>73</v>
      </c>
      <c r="B96" s="15" t="s">
        <v>160</v>
      </c>
      <c r="C96" s="15" t="s">
        <v>104</v>
      </c>
      <c r="D96" s="15">
        <v>100</v>
      </c>
      <c r="E96" s="15"/>
      <c r="F96" s="40"/>
      <c r="G96" s="40"/>
      <c r="H96" s="40"/>
      <c r="I96" s="15"/>
    </row>
    <row r="97" spans="1:9" ht="15" customHeight="1" thickBot="1">
      <c r="A97" s="30"/>
      <c r="B97" s="41" t="s">
        <v>81</v>
      </c>
      <c r="C97" s="31"/>
      <c r="D97" s="31"/>
      <c r="E97" s="32"/>
      <c r="F97" s="33"/>
      <c r="G97" s="33"/>
      <c r="H97" s="33"/>
      <c r="I97" s="35"/>
    </row>
    <row r="98" ht="15" customHeight="1">
      <c r="A98" s="44"/>
    </row>
    <row r="99" spans="1:11" s="34" customFormat="1" ht="15" customHeight="1" thickBot="1">
      <c r="A99" s="42"/>
      <c r="B99" s="34" t="s">
        <v>161</v>
      </c>
      <c r="F99" s="38"/>
      <c r="G99" s="38"/>
      <c r="H99" s="38"/>
      <c r="K99" s="38"/>
    </row>
    <row r="100" spans="1:11" s="34" customFormat="1" ht="24.75" customHeight="1" thickBot="1">
      <c r="A100" s="43" t="s">
        <v>103</v>
      </c>
      <c r="B100" s="37" t="s">
        <v>42</v>
      </c>
      <c r="C100" s="37" t="s">
        <v>43</v>
      </c>
      <c r="D100" s="37" t="s">
        <v>44</v>
      </c>
      <c r="E100" s="37" t="s">
        <v>45</v>
      </c>
      <c r="F100" s="39" t="s">
        <v>47</v>
      </c>
      <c r="G100" s="39" t="s">
        <v>48</v>
      </c>
      <c r="H100" s="39" t="s">
        <v>97</v>
      </c>
      <c r="I100" s="37" t="s">
        <v>98</v>
      </c>
      <c r="K100" s="38"/>
    </row>
    <row r="101" spans="1:9" ht="13.5" thickBot="1">
      <c r="A101" s="48" t="s">
        <v>99</v>
      </c>
      <c r="B101" s="15" t="s">
        <v>162</v>
      </c>
      <c r="C101" s="15" t="s">
        <v>104</v>
      </c>
      <c r="D101" s="15">
        <v>12</v>
      </c>
      <c r="E101" s="15"/>
      <c r="F101" s="40"/>
      <c r="G101" s="40"/>
      <c r="H101" s="40"/>
      <c r="I101" s="15"/>
    </row>
    <row r="102" spans="1:9" ht="13.5" thickBot="1">
      <c r="A102" s="48" t="s">
        <v>100</v>
      </c>
      <c r="B102" s="15" t="s">
        <v>163</v>
      </c>
      <c r="C102" s="15" t="s">
        <v>104</v>
      </c>
      <c r="D102" s="15">
        <v>12</v>
      </c>
      <c r="E102" s="15"/>
      <c r="F102" s="40"/>
      <c r="G102" s="40"/>
      <c r="H102" s="40"/>
      <c r="I102" s="15"/>
    </row>
    <row r="103" spans="1:9" ht="15" customHeight="1" thickBot="1">
      <c r="A103" s="30"/>
      <c r="B103" s="41" t="s">
        <v>81</v>
      </c>
      <c r="C103" s="31"/>
      <c r="D103" s="31"/>
      <c r="E103" s="32"/>
      <c r="F103" s="33"/>
      <c r="G103" s="33"/>
      <c r="H103" s="46"/>
      <c r="I103" s="35"/>
    </row>
    <row r="104" ht="15" customHeight="1">
      <c r="A104" s="44"/>
    </row>
    <row r="105" spans="1:11" s="34" customFormat="1" ht="15" customHeight="1" thickBot="1">
      <c r="A105" s="42"/>
      <c r="B105" s="34" t="s">
        <v>164</v>
      </c>
      <c r="F105" s="38"/>
      <c r="G105" s="38"/>
      <c r="H105" s="38"/>
      <c r="K105" s="38"/>
    </row>
    <row r="106" spans="1:11" s="34" customFormat="1" ht="26.25" customHeight="1" thickBot="1">
      <c r="A106" s="43" t="s">
        <v>103</v>
      </c>
      <c r="B106" s="37" t="s">
        <v>42</v>
      </c>
      <c r="C106" s="37" t="s">
        <v>43</v>
      </c>
      <c r="D106" s="37" t="s">
        <v>44</v>
      </c>
      <c r="E106" s="37" t="s">
        <v>45</v>
      </c>
      <c r="F106" s="39" t="s">
        <v>47</v>
      </c>
      <c r="G106" s="39" t="s">
        <v>48</v>
      </c>
      <c r="H106" s="39" t="s">
        <v>97</v>
      </c>
      <c r="I106" s="37" t="s">
        <v>98</v>
      </c>
      <c r="K106" s="38"/>
    </row>
    <row r="107" spans="1:9" ht="26.25" thickBot="1">
      <c r="A107" s="48" t="s">
        <v>99</v>
      </c>
      <c r="B107" s="15" t="s">
        <v>165</v>
      </c>
      <c r="C107" s="15" t="s">
        <v>38</v>
      </c>
      <c r="D107" s="15">
        <v>420</v>
      </c>
      <c r="E107" s="15"/>
      <c r="F107" s="40"/>
      <c r="G107" s="40"/>
      <c r="H107" s="40"/>
      <c r="I107" s="15"/>
    </row>
    <row r="108" spans="1:9" ht="15" customHeight="1" thickBot="1">
      <c r="A108" s="30"/>
      <c r="B108" s="41" t="s">
        <v>81</v>
      </c>
      <c r="C108" s="31"/>
      <c r="D108" s="31"/>
      <c r="E108" s="32"/>
      <c r="F108" s="33"/>
      <c r="G108" s="33"/>
      <c r="H108" s="33"/>
      <c r="I108" s="35"/>
    </row>
    <row r="109" ht="15" customHeight="1">
      <c r="A109" s="44"/>
    </row>
    <row r="110" spans="1:11" s="34" customFormat="1" ht="15" customHeight="1" thickBot="1">
      <c r="A110" s="42"/>
      <c r="B110" s="34" t="s">
        <v>166</v>
      </c>
      <c r="F110" s="38"/>
      <c r="G110" s="38"/>
      <c r="H110" s="38"/>
      <c r="K110" s="38"/>
    </row>
    <row r="111" spans="1:11" s="34" customFormat="1" ht="29.25" customHeight="1" thickBot="1">
      <c r="A111" s="43" t="s">
        <v>103</v>
      </c>
      <c r="B111" s="37" t="s">
        <v>42</v>
      </c>
      <c r="C111" s="37" t="s">
        <v>43</v>
      </c>
      <c r="D111" s="37" t="s">
        <v>44</v>
      </c>
      <c r="E111" s="37" t="s">
        <v>45</v>
      </c>
      <c r="F111" s="39" t="s">
        <v>47</v>
      </c>
      <c r="G111" s="39" t="s">
        <v>48</v>
      </c>
      <c r="H111" s="39" t="s">
        <v>97</v>
      </c>
      <c r="I111" s="37" t="s">
        <v>98</v>
      </c>
      <c r="K111" s="38"/>
    </row>
    <row r="112" spans="1:9" ht="26.25" thickBot="1">
      <c r="A112" s="48" t="s">
        <v>99</v>
      </c>
      <c r="B112" s="15" t="s">
        <v>167</v>
      </c>
      <c r="C112" s="15" t="s">
        <v>38</v>
      </c>
      <c r="D112" s="36">
        <v>960</v>
      </c>
      <c r="E112" s="15"/>
      <c r="F112" s="40"/>
      <c r="G112" s="40"/>
      <c r="H112" s="40"/>
      <c r="I112" s="15"/>
    </row>
    <row r="113" spans="1:9" ht="15" customHeight="1" thickBot="1">
      <c r="A113" s="44"/>
      <c r="B113" s="41" t="s">
        <v>81</v>
      </c>
      <c r="C113" s="31"/>
      <c r="D113" s="31"/>
      <c r="E113" s="32"/>
      <c r="F113" s="33"/>
      <c r="G113" s="33"/>
      <c r="H113" s="33"/>
      <c r="I113" s="35"/>
    </row>
    <row r="114" ht="15" customHeight="1">
      <c r="A114" s="44"/>
    </row>
    <row r="115" spans="1:11" s="34" customFormat="1" ht="15" customHeight="1" thickBot="1">
      <c r="A115" s="42"/>
      <c r="B115" s="34" t="s">
        <v>168</v>
      </c>
      <c r="F115" s="38"/>
      <c r="G115" s="38"/>
      <c r="H115" s="38"/>
      <c r="K115" s="38"/>
    </row>
    <row r="116" spans="1:11" s="34" customFormat="1" ht="27.75" customHeight="1" thickBot="1">
      <c r="A116" s="43" t="s">
        <v>103</v>
      </c>
      <c r="B116" s="37" t="s">
        <v>42</v>
      </c>
      <c r="C116" s="37" t="s">
        <v>43</v>
      </c>
      <c r="D116" s="37" t="s">
        <v>44</v>
      </c>
      <c r="E116" s="37" t="s">
        <v>45</v>
      </c>
      <c r="F116" s="39" t="s">
        <v>47</v>
      </c>
      <c r="G116" s="39" t="s">
        <v>48</v>
      </c>
      <c r="H116" s="39" t="s">
        <v>97</v>
      </c>
      <c r="I116" s="37" t="s">
        <v>98</v>
      </c>
      <c r="K116" s="38"/>
    </row>
    <row r="117" spans="1:9" ht="26.25" thickBot="1">
      <c r="A117" s="48" t="s">
        <v>50</v>
      </c>
      <c r="B117" s="15" t="s">
        <v>169</v>
      </c>
      <c r="C117" s="15" t="s">
        <v>104</v>
      </c>
      <c r="D117" s="15">
        <v>120</v>
      </c>
      <c r="E117" s="15"/>
      <c r="F117" s="40"/>
      <c r="G117" s="40"/>
      <c r="H117" s="40"/>
      <c r="I117" s="15"/>
    </row>
    <row r="118" spans="1:9" ht="26.25" thickBot="1">
      <c r="A118" s="48" t="s">
        <v>53</v>
      </c>
      <c r="B118" s="15" t="s">
        <v>170</v>
      </c>
      <c r="C118" s="15" t="s">
        <v>104</v>
      </c>
      <c r="D118" s="15">
        <v>120</v>
      </c>
      <c r="E118" s="15"/>
      <c r="F118" s="40"/>
      <c r="G118" s="40"/>
      <c r="H118" s="40"/>
      <c r="I118" s="15"/>
    </row>
    <row r="119" spans="1:9" ht="26.25" customHeight="1" thickBot="1">
      <c r="A119" s="48" t="s">
        <v>55</v>
      </c>
      <c r="B119" s="15" t="s">
        <v>171</v>
      </c>
      <c r="C119" s="15" t="s">
        <v>104</v>
      </c>
      <c r="D119" s="15">
        <v>40</v>
      </c>
      <c r="E119" s="15"/>
      <c r="F119" s="40"/>
      <c r="G119" s="40"/>
      <c r="H119" s="40"/>
      <c r="I119" s="15"/>
    </row>
    <row r="120" spans="1:9" ht="13.5" thickBot="1">
      <c r="A120" s="48" t="s">
        <v>57</v>
      </c>
      <c r="B120" s="15" t="s">
        <v>172</v>
      </c>
      <c r="C120" s="15" t="s">
        <v>104</v>
      </c>
      <c r="D120" s="15">
        <v>40</v>
      </c>
      <c r="E120" s="15"/>
      <c r="F120" s="40"/>
      <c r="G120" s="40"/>
      <c r="H120" s="40"/>
      <c r="I120" s="15"/>
    </row>
    <row r="121" spans="1:9" ht="13.5" thickBot="1">
      <c r="A121" s="48" t="s">
        <v>59</v>
      </c>
      <c r="B121" s="15" t="s">
        <v>173</v>
      </c>
      <c r="C121" s="15" t="s">
        <v>104</v>
      </c>
      <c r="D121" s="15">
        <v>40</v>
      </c>
      <c r="E121" s="15"/>
      <c r="F121" s="40"/>
      <c r="G121" s="40"/>
      <c r="H121" s="40"/>
      <c r="I121" s="15"/>
    </row>
    <row r="122" spans="1:9" ht="13.5" thickBot="1">
      <c r="A122" s="48" t="s">
        <v>61</v>
      </c>
      <c r="B122" s="15" t="s">
        <v>174</v>
      </c>
      <c r="C122" s="15" t="s">
        <v>104</v>
      </c>
      <c r="D122" s="15">
        <v>40</v>
      </c>
      <c r="E122" s="15"/>
      <c r="F122" s="40"/>
      <c r="G122" s="40"/>
      <c r="H122" s="40"/>
      <c r="I122" s="15"/>
    </row>
    <row r="123" spans="1:9" ht="13.5" thickBot="1">
      <c r="A123" s="48" t="s">
        <v>63</v>
      </c>
      <c r="B123" s="3" t="s">
        <v>175</v>
      </c>
      <c r="C123" s="15" t="s">
        <v>104</v>
      </c>
      <c r="D123" s="15">
        <v>50</v>
      </c>
      <c r="E123" s="15"/>
      <c r="F123" s="40"/>
      <c r="G123" s="40"/>
      <c r="H123" s="40"/>
      <c r="I123" s="15"/>
    </row>
    <row r="124" spans="1:9" ht="13.5" thickBot="1">
      <c r="A124" s="48" t="s">
        <v>65</v>
      </c>
      <c r="B124" s="35" t="s">
        <v>176</v>
      </c>
      <c r="C124" s="15" t="s">
        <v>104</v>
      </c>
      <c r="D124" s="15">
        <v>50</v>
      </c>
      <c r="E124" s="15"/>
      <c r="F124" s="40"/>
      <c r="G124" s="40"/>
      <c r="H124" s="40"/>
      <c r="I124" s="15"/>
    </row>
    <row r="125" spans="1:9" ht="15" customHeight="1" thickBot="1">
      <c r="A125" s="44"/>
      <c r="B125" s="41" t="s">
        <v>81</v>
      </c>
      <c r="C125" s="31"/>
      <c r="D125" s="31"/>
      <c r="E125" s="32"/>
      <c r="F125" s="33"/>
      <c r="G125" s="33"/>
      <c r="H125" s="33"/>
      <c r="I125" s="35"/>
    </row>
    <row r="126" ht="15" customHeight="1">
      <c r="A126" s="44"/>
    </row>
    <row r="127" ht="12.75">
      <c r="B127" s="25" t="s">
        <v>94</v>
      </c>
    </row>
    <row r="129" spans="2:8" ht="12.75">
      <c r="B129" s="55" t="s">
        <v>101</v>
      </c>
      <c r="C129" s="55"/>
      <c r="D129" s="55"/>
      <c r="E129" s="55"/>
      <c r="F129" s="55"/>
      <c r="G129" s="55"/>
      <c r="H129" s="55"/>
    </row>
    <row r="130" spans="2:8" ht="12.75">
      <c r="B130" s="55"/>
      <c r="C130" s="55"/>
      <c r="D130" s="55"/>
      <c r="E130" s="55"/>
      <c r="F130" s="55"/>
      <c r="G130" s="55"/>
      <c r="H130" s="55"/>
    </row>
    <row r="131" spans="2:8" ht="12.75">
      <c r="B131" s="55"/>
      <c r="C131" s="55"/>
      <c r="D131" s="55"/>
      <c r="E131" s="55"/>
      <c r="F131" s="55"/>
      <c r="G131" s="55"/>
      <c r="H131" s="55"/>
    </row>
  </sheetData>
  <sheetProtection/>
  <mergeCells count="2">
    <mergeCell ref="B129:H131"/>
    <mergeCell ref="B2:G2"/>
  </mergeCells>
  <printOptions/>
  <pageMargins left="0.5905511811023623" right="0.5905511811023623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mzych</dc:creator>
  <cp:keywords/>
  <dc:description/>
  <cp:lastModifiedBy>akargulewicz</cp:lastModifiedBy>
  <cp:lastPrinted>2015-10-29T08:48:18Z</cp:lastPrinted>
  <dcterms:created xsi:type="dcterms:W3CDTF">2015-03-16T06:57:46Z</dcterms:created>
  <dcterms:modified xsi:type="dcterms:W3CDTF">2015-10-30T07:03:23Z</dcterms:modified>
  <cp:category/>
  <cp:version/>
  <cp:contentType/>
  <cp:contentStatus/>
</cp:coreProperties>
</file>