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40" windowHeight="9345" firstSheet="1" activeTab="1"/>
  </bookViews>
  <sheets>
    <sheet name="TACHOSIL I KONTR" sheetId="1" r:id="rId1"/>
    <sheet name="SOPZ" sheetId="2" r:id="rId2"/>
  </sheets>
  <definedNames/>
  <calcPr fullCalcOnLoad="1"/>
</workbook>
</file>

<file path=xl/sharedStrings.xml><?xml version="1.0" encoding="utf-8"?>
<sst xmlns="http://schemas.openxmlformats.org/spreadsheetml/2006/main" count="96" uniqueCount="50">
  <si>
    <t>Szt.</t>
  </si>
  <si>
    <t>PAKIET I</t>
  </si>
  <si>
    <t>L.p.</t>
  </si>
  <si>
    <t>Ilość</t>
  </si>
  <si>
    <t>PAKIET II</t>
  </si>
  <si>
    <t>1.</t>
  </si>
  <si>
    <t>2.</t>
  </si>
  <si>
    <t>3.</t>
  </si>
  <si>
    <t xml:space="preserve"> </t>
  </si>
  <si>
    <t>L/p</t>
  </si>
  <si>
    <t>C. jedn. netto</t>
  </si>
  <si>
    <t xml:space="preserve"> VAT</t>
  </si>
  <si>
    <t>Producent/Kod/Nazwa handlowa/ Ilość  w opakowaniu zbiorczym</t>
  </si>
  <si>
    <t xml:space="preserve">   </t>
  </si>
  <si>
    <t xml:space="preserve"> PREPARATY KONTRASTOWE</t>
  </si>
  <si>
    <t>Niejonowy jodowy środek cieniujący 300mgl/ml – 50ml</t>
  </si>
  <si>
    <t>Niejonowy jodowy środek cieniujący 300mgl/ml – 100ml</t>
  </si>
  <si>
    <t>Niejonowy jodowy środek cieniujący 370mgl/ml – 50ml</t>
  </si>
  <si>
    <t>Niejonowy jodowy środek cieniujący 370mgl/ml – 100ml</t>
  </si>
  <si>
    <t>Niejonowy jodowy środek cieniujący 370mgl/ml – 150ml</t>
  </si>
  <si>
    <t>Barium sulfuricum zawiesina 200ml</t>
  </si>
  <si>
    <t xml:space="preserve">Wartość netto:     </t>
  </si>
  <si>
    <t xml:space="preserve">Wartość brutto:   </t>
  </si>
  <si>
    <t>GĄBKA LECZNICZA</t>
  </si>
  <si>
    <t>Tachosil gąbka lecznicza 3,0 x 2,5cm x 1szt.</t>
  </si>
  <si>
    <t>Tachosil gąbka lecznicza 9,5 x 4,8cm x 1szt.</t>
  </si>
  <si>
    <t>Razem</t>
  </si>
  <si>
    <t>j.m</t>
  </si>
  <si>
    <t>Cena netto</t>
  </si>
  <si>
    <t>Nazwa handlowa, producent</t>
  </si>
  <si>
    <t>SZCZEGÓŁOWY OPIS PRZEDMIOTU ZAMÓWIENIA</t>
  </si>
  <si>
    <t>Załącznik nr 1</t>
  </si>
  <si>
    <t>RAZEM</t>
  </si>
  <si>
    <t>ASORTYMENT</t>
  </si>
  <si>
    <t>j.m.</t>
  </si>
  <si>
    <t xml:space="preserve">Ilość </t>
  </si>
  <si>
    <t>VAT</t>
  </si>
  <si>
    <t>Cena brutto</t>
  </si>
  <si>
    <t>Wartość netto</t>
  </si>
  <si>
    <t>Wartość VAT</t>
  </si>
  <si>
    <t>Wartość brutto</t>
  </si>
  <si>
    <t>PAKIET I PARAMAGNETYCZNE ŚRODKI KONTRASTOWE STOSOWANE W REZONANSIE MAGNETYCZNYM</t>
  </si>
  <si>
    <t>Gadobutrol 1,0mmol/ml 15ml x 1 fiolka</t>
  </si>
  <si>
    <t>szt</t>
  </si>
  <si>
    <t>Gadobutrol 1,0mmol/ml 7,5ml x 1 fiolka</t>
  </si>
  <si>
    <t>Gadopentate 0,5mol/ml 5ml x 1 fiolka</t>
  </si>
  <si>
    <t>Jednorazowe zestawy wkładów do kontrastu o pojemności 200ml do strzykawki automatycznej. Zestaw składa się z jednego wkładu o pojemności 200ml, łącznika niskociśnieniowego o długości 150-152cm i limicie ciśnienia 350 PSI oraz złącza szybkiego napełniania (łącznik rurkowy)</t>
  </si>
  <si>
    <t>PAKIET II JEDNORAZOWE WKŁADY DO KONTRASTU</t>
  </si>
  <si>
    <t>KOD CPV: 33141310-6</t>
  </si>
  <si>
    <t>KOD CPV: 33696000-5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</si>
</sst>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"/>
    <numFmt numFmtId="169" formatCode="0.000"/>
    <numFmt numFmtId="170" formatCode="0.00000"/>
    <numFmt numFmtId="171" formatCode="0.0000"/>
  </numFmts>
  <fonts count="26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Arial"/>
      <family val="0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i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21" borderId="4" applyNumberFormat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20" borderId="1" applyNumberFormat="0" applyAlignment="0" applyProtection="0"/>
    <xf numFmtId="9" fontId="0" fillId="0" borderId="0" applyFont="0" applyFill="0" applyBorder="0" applyAlignment="0" applyProtection="0"/>
    <xf numFmtId="0" fontId="20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3" borderId="0" applyNumberFormat="0" applyBorder="0" applyAlignment="0" applyProtection="0"/>
  </cellStyleXfs>
  <cellXfs count="65">
    <xf numFmtId="0" fontId="0" fillId="0" borderId="0" xfId="0" applyAlignment="1">
      <alignment/>
    </xf>
    <xf numFmtId="0" fontId="1" fillId="0" borderId="10" xfId="0" applyFont="1" applyBorder="1" applyAlignment="1">
      <alignment horizontal="left" vertical="top" wrapText="1"/>
    </xf>
    <xf numFmtId="43" fontId="0" fillId="0" borderId="0" xfId="42" applyFont="1" applyAlignment="1">
      <alignment/>
    </xf>
    <xf numFmtId="43" fontId="1" fillId="0" borderId="11" xfId="42" applyFont="1" applyBorder="1" applyAlignment="1">
      <alignment horizontal="right" vertical="top" wrapText="1"/>
    </xf>
    <xf numFmtId="0" fontId="1" fillId="0" borderId="11" xfId="0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6" fillId="0" borderId="0" xfId="0" applyFont="1" applyAlignment="1">
      <alignment/>
    </xf>
    <xf numFmtId="0" fontId="1" fillId="0" borderId="12" xfId="0" applyFont="1" applyBorder="1" applyAlignment="1">
      <alignment vertical="top" wrapText="1"/>
    </xf>
    <xf numFmtId="0" fontId="7" fillId="0" borderId="0" xfId="0" applyFont="1" applyAlignment="1">
      <alignment/>
    </xf>
    <xf numFmtId="0" fontId="0" fillId="0" borderId="13" xfId="0" applyBorder="1" applyAlignment="1">
      <alignment/>
    </xf>
    <xf numFmtId="0" fontId="7" fillId="0" borderId="0" xfId="0" applyFont="1" applyAlignment="1">
      <alignment/>
    </xf>
    <xf numFmtId="9" fontId="0" fillId="0" borderId="13" xfId="0" applyNumberFormat="1" applyBorder="1" applyAlignment="1">
      <alignment/>
    </xf>
    <xf numFmtId="43" fontId="0" fillId="0" borderId="13" xfId="42" applyFont="1" applyBorder="1" applyAlignment="1">
      <alignment/>
    </xf>
    <xf numFmtId="0" fontId="0" fillId="0" borderId="0" xfId="0" applyAlignment="1">
      <alignment wrapText="1"/>
    </xf>
    <xf numFmtId="0" fontId="0" fillId="0" borderId="13" xfId="0" applyBorder="1" applyAlignment="1">
      <alignment wrapText="1"/>
    </xf>
    <xf numFmtId="0" fontId="7" fillId="0" borderId="0" xfId="0" applyFont="1" applyAlignment="1">
      <alignment wrapText="1"/>
    </xf>
    <xf numFmtId="43" fontId="7" fillId="0" borderId="0" xfId="0" applyNumberFormat="1" applyFont="1" applyAlignment="1">
      <alignment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0" fontId="7" fillId="0" borderId="14" xfId="0" applyFont="1" applyBorder="1" applyAlignment="1">
      <alignment/>
    </xf>
    <xf numFmtId="0" fontId="7" fillId="0" borderId="15" xfId="0" applyFont="1" applyBorder="1" applyAlignment="1">
      <alignment wrapText="1"/>
    </xf>
    <xf numFmtId="0" fontId="7" fillId="0" borderId="15" xfId="0" applyFont="1" applyBorder="1" applyAlignment="1">
      <alignment/>
    </xf>
    <xf numFmtId="43" fontId="7" fillId="0" borderId="15" xfId="42" applyFont="1" applyBorder="1" applyAlignment="1">
      <alignment/>
    </xf>
    <xf numFmtId="0" fontId="7" fillId="0" borderId="16" xfId="0" applyFont="1" applyBorder="1" applyAlignment="1">
      <alignment horizontal="left" wrapText="1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7" fillId="0" borderId="19" xfId="0" applyFont="1" applyBorder="1" applyAlignment="1">
      <alignment/>
    </xf>
    <xf numFmtId="0" fontId="7" fillId="0" borderId="20" xfId="0" applyFont="1" applyBorder="1" applyAlignment="1">
      <alignment wrapText="1"/>
    </xf>
    <xf numFmtId="0" fontId="7" fillId="0" borderId="20" xfId="0" applyFont="1" applyBorder="1" applyAlignment="1">
      <alignment/>
    </xf>
    <xf numFmtId="43" fontId="7" fillId="0" borderId="20" xfId="42" applyFont="1" applyBorder="1" applyAlignment="1">
      <alignment/>
    </xf>
    <xf numFmtId="0" fontId="7" fillId="0" borderId="21" xfId="0" applyFont="1" applyBorder="1" applyAlignment="1">
      <alignment/>
    </xf>
    <xf numFmtId="0" fontId="7" fillId="0" borderId="22" xfId="0" applyFont="1" applyBorder="1" applyAlignment="1">
      <alignment/>
    </xf>
    <xf numFmtId="0" fontId="7" fillId="0" borderId="23" xfId="0" applyFont="1" applyBorder="1" applyAlignment="1">
      <alignment wrapText="1"/>
    </xf>
    <xf numFmtId="0" fontId="7" fillId="0" borderId="23" xfId="0" applyFont="1" applyBorder="1" applyAlignment="1">
      <alignment/>
    </xf>
    <xf numFmtId="43" fontId="7" fillId="0" borderId="23" xfId="42" applyFont="1" applyBorder="1" applyAlignment="1">
      <alignment/>
    </xf>
    <xf numFmtId="43" fontId="7" fillId="0" borderId="0" xfId="42" applyFont="1" applyBorder="1" applyAlignment="1">
      <alignment/>
    </xf>
    <xf numFmtId="43" fontId="0" fillId="0" borderId="0" xfId="42" applyFont="1" applyBorder="1" applyAlignment="1">
      <alignment/>
    </xf>
    <xf numFmtId="43" fontId="0" fillId="0" borderId="0" xfId="0" applyNumberFormat="1" applyAlignment="1">
      <alignment/>
    </xf>
    <xf numFmtId="0" fontId="7" fillId="0" borderId="24" xfId="0" applyFont="1" applyBorder="1" applyAlignment="1">
      <alignment/>
    </xf>
    <xf numFmtId="43" fontId="7" fillId="0" borderId="24" xfId="42" applyFont="1" applyBorder="1" applyAlignment="1">
      <alignment/>
    </xf>
    <xf numFmtId="0" fontId="7" fillId="0" borderId="25" xfId="0" applyFont="1" applyBorder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1" fillId="0" borderId="26" xfId="0" applyFont="1" applyBorder="1" applyAlignment="1">
      <alignment horizontal="center" vertical="top" wrapText="1"/>
    </xf>
    <xf numFmtId="0" fontId="6" fillId="0" borderId="0" xfId="0" applyFont="1" applyAlignment="1">
      <alignment horizontal="justify"/>
    </xf>
    <xf numFmtId="2" fontId="6" fillId="0" borderId="10" xfId="0" applyNumberFormat="1" applyFont="1" applyBorder="1" applyAlignment="1">
      <alignment horizontal="center" vertical="top" wrapText="1"/>
    </xf>
    <xf numFmtId="43" fontId="0" fillId="0" borderId="0" xfId="42" applyAlignment="1">
      <alignment/>
    </xf>
    <xf numFmtId="43" fontId="6" fillId="0" borderId="10" xfId="42" applyFont="1" applyBorder="1" applyAlignment="1">
      <alignment horizontal="center" vertical="top" wrapText="1"/>
    </xf>
    <xf numFmtId="43" fontId="6" fillId="0" borderId="10" xfId="42" applyFont="1" applyBorder="1" applyAlignment="1">
      <alignment horizontal="right" vertical="top" wrapText="1"/>
    </xf>
    <xf numFmtId="2" fontId="5" fillId="0" borderId="11" xfId="0" applyNumberFormat="1" applyFont="1" applyBorder="1" applyAlignment="1">
      <alignment horizontal="center" vertical="top" wrapText="1"/>
    </xf>
    <xf numFmtId="43" fontId="5" fillId="0" borderId="11" xfId="42" applyFont="1" applyBorder="1" applyAlignment="1">
      <alignment horizontal="center" vertical="top" wrapText="1"/>
    </xf>
    <xf numFmtId="0" fontId="1" fillId="0" borderId="11" xfId="0" applyFont="1" applyBorder="1" applyAlignment="1">
      <alignment vertical="top" wrapText="1"/>
    </xf>
    <xf numFmtId="0" fontId="3" fillId="0" borderId="27" xfId="0" applyFont="1" applyBorder="1" applyAlignment="1">
      <alignment/>
    </xf>
    <xf numFmtId="43" fontId="25" fillId="0" borderId="0" xfId="42" applyFont="1" applyAlignment="1">
      <alignment/>
    </xf>
    <xf numFmtId="0" fontId="0" fillId="0" borderId="28" xfId="0" applyBorder="1" applyAlignment="1">
      <alignment/>
    </xf>
    <xf numFmtId="0" fontId="2" fillId="0" borderId="28" xfId="0" applyFont="1" applyBorder="1" applyAlignment="1">
      <alignment/>
    </xf>
    <xf numFmtId="0" fontId="7" fillId="0" borderId="0" xfId="0" applyFont="1" applyAlignment="1">
      <alignment horizontal="center"/>
    </xf>
    <xf numFmtId="43" fontId="3" fillId="0" borderId="29" xfId="42" applyFont="1" applyBorder="1" applyAlignment="1">
      <alignment horizontal="center" vertical="top" wrapText="1"/>
    </xf>
    <xf numFmtId="43" fontId="3" fillId="0" borderId="12" xfId="42" applyFont="1" applyBorder="1" applyAlignment="1">
      <alignment horizontal="center" vertical="top" wrapText="1"/>
    </xf>
    <xf numFmtId="0" fontId="3" fillId="0" borderId="29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2" fillId="0" borderId="29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3"/>
  <sheetViews>
    <sheetView zoomScalePageLayoutView="0" workbookViewId="0" topLeftCell="A13">
      <selection activeCell="A1" sqref="A1:J34"/>
    </sheetView>
  </sheetViews>
  <sheetFormatPr defaultColWidth="9.140625" defaultRowHeight="12.75"/>
  <cols>
    <col min="1" max="1" width="12.28125" style="0" customWidth="1"/>
    <col min="2" max="2" width="33.140625" style="13" customWidth="1"/>
    <col min="3" max="3" width="13.421875" style="0" customWidth="1"/>
    <col min="5" max="5" width="13.57421875" style="0" customWidth="1"/>
    <col min="6" max="6" width="15.57421875" style="2" customWidth="1"/>
    <col min="7" max="7" width="12.140625" style="0" customWidth="1"/>
    <col min="8" max="8" width="15.57421875" style="2" customWidth="1"/>
    <col min="9" max="9" width="16.8515625" style="2" customWidth="1"/>
    <col min="10" max="10" width="25.8515625" style="0" customWidth="1"/>
    <col min="13" max="13" width="13.57421875" style="0" customWidth="1"/>
  </cols>
  <sheetData>
    <row r="1" spans="1:2" ht="12.75">
      <c r="A1" s="10" t="s">
        <v>1</v>
      </c>
      <c r="B1" s="15"/>
    </row>
    <row r="2" spans="1:2" ht="12.75">
      <c r="A2" s="10" t="s">
        <v>14</v>
      </c>
      <c r="B2" s="15"/>
    </row>
    <row r="4" ht="13.5" thickBot="1"/>
    <row r="5" spans="1:16" ht="58.5" customHeight="1">
      <c r="A5" s="19" t="s">
        <v>9</v>
      </c>
      <c r="B5" s="20" t="s">
        <v>33</v>
      </c>
      <c r="C5" s="21" t="s">
        <v>34</v>
      </c>
      <c r="D5" s="21" t="s">
        <v>35</v>
      </c>
      <c r="E5" s="21" t="s">
        <v>10</v>
      </c>
      <c r="F5" s="22" t="s">
        <v>38</v>
      </c>
      <c r="G5" s="21" t="s">
        <v>11</v>
      </c>
      <c r="H5" s="22" t="s">
        <v>39</v>
      </c>
      <c r="I5" s="22" t="s">
        <v>40</v>
      </c>
      <c r="J5" s="23" t="s">
        <v>12</v>
      </c>
      <c r="K5" s="17"/>
      <c r="L5" s="17"/>
      <c r="M5" s="17"/>
      <c r="N5" s="17"/>
      <c r="O5" s="17"/>
      <c r="P5" s="17"/>
    </row>
    <row r="6" spans="1:16" ht="25.5">
      <c r="A6" s="24">
        <v>1</v>
      </c>
      <c r="B6" s="14" t="s">
        <v>15</v>
      </c>
      <c r="C6" s="9" t="s">
        <v>0</v>
      </c>
      <c r="D6" s="9">
        <v>500</v>
      </c>
      <c r="E6" s="9">
        <v>35</v>
      </c>
      <c r="F6" s="12">
        <f aca="true" t="shared" si="0" ref="F6:F11">D6*E6</f>
        <v>17500</v>
      </c>
      <c r="G6" s="11">
        <v>0.08</v>
      </c>
      <c r="H6" s="12">
        <f aca="true" t="shared" si="1" ref="H6:H11">F6*G6</f>
        <v>1400</v>
      </c>
      <c r="I6" s="12">
        <f aca="true" t="shared" si="2" ref="I6:I11">F6+H6</f>
        <v>18900</v>
      </c>
      <c r="J6" s="25"/>
      <c r="K6" s="17" t="s">
        <v>13</v>
      </c>
      <c r="L6" s="17"/>
      <c r="M6" s="17"/>
      <c r="N6" s="17"/>
      <c r="O6" s="17"/>
      <c r="P6" s="17"/>
    </row>
    <row r="7" spans="1:16" ht="25.5">
      <c r="A7" s="24">
        <v>2</v>
      </c>
      <c r="B7" s="14" t="s">
        <v>16</v>
      </c>
      <c r="C7" s="9" t="s">
        <v>0</v>
      </c>
      <c r="D7" s="9">
        <v>1800</v>
      </c>
      <c r="E7" s="9">
        <v>65</v>
      </c>
      <c r="F7" s="12">
        <f t="shared" si="0"/>
        <v>117000</v>
      </c>
      <c r="G7" s="11">
        <v>0.08</v>
      </c>
      <c r="H7" s="12">
        <f t="shared" si="1"/>
        <v>9360</v>
      </c>
      <c r="I7" s="12">
        <f t="shared" si="2"/>
        <v>126360</v>
      </c>
      <c r="J7" s="25"/>
      <c r="K7" s="17" t="s">
        <v>13</v>
      </c>
      <c r="L7" s="17"/>
      <c r="M7" s="17"/>
      <c r="N7" s="17"/>
      <c r="O7" s="17"/>
      <c r="P7" s="17"/>
    </row>
    <row r="8" spans="1:16" ht="25.5">
      <c r="A8" s="24">
        <v>3</v>
      </c>
      <c r="B8" s="14" t="s">
        <v>17</v>
      </c>
      <c r="C8" s="9" t="s">
        <v>0</v>
      </c>
      <c r="D8" s="9">
        <v>300</v>
      </c>
      <c r="E8" s="9">
        <v>40</v>
      </c>
      <c r="F8" s="12">
        <f t="shared" si="0"/>
        <v>12000</v>
      </c>
      <c r="G8" s="11">
        <v>0.08</v>
      </c>
      <c r="H8" s="12">
        <f t="shared" si="1"/>
        <v>960</v>
      </c>
      <c r="I8" s="12">
        <f t="shared" si="2"/>
        <v>12960</v>
      </c>
      <c r="J8" s="25"/>
      <c r="K8" s="17" t="s">
        <v>13</v>
      </c>
      <c r="L8" s="17"/>
      <c r="M8" s="17"/>
      <c r="N8" s="17"/>
      <c r="O8" s="17"/>
      <c r="P8" s="17"/>
    </row>
    <row r="9" spans="1:16" ht="25.5">
      <c r="A9" s="24">
        <v>4</v>
      </c>
      <c r="B9" s="14" t="s">
        <v>18</v>
      </c>
      <c r="C9" s="9" t="s">
        <v>0</v>
      </c>
      <c r="D9" s="9">
        <v>500</v>
      </c>
      <c r="E9" s="9">
        <v>75</v>
      </c>
      <c r="F9" s="12">
        <f t="shared" si="0"/>
        <v>37500</v>
      </c>
      <c r="G9" s="11">
        <v>0.08</v>
      </c>
      <c r="H9" s="12">
        <f t="shared" si="1"/>
        <v>3000</v>
      </c>
      <c r="I9" s="12">
        <f t="shared" si="2"/>
        <v>40500</v>
      </c>
      <c r="J9" s="25"/>
      <c r="K9" s="17" t="s">
        <v>13</v>
      </c>
      <c r="L9" s="17"/>
      <c r="M9" s="17"/>
      <c r="N9" s="17"/>
      <c r="O9" s="17"/>
      <c r="P9" s="17"/>
    </row>
    <row r="10" spans="1:16" ht="25.5">
      <c r="A10" s="24">
        <v>5</v>
      </c>
      <c r="B10" s="14" t="s">
        <v>19</v>
      </c>
      <c r="C10" s="9" t="s">
        <v>0</v>
      </c>
      <c r="D10" s="9">
        <v>170</v>
      </c>
      <c r="E10" s="9">
        <v>110</v>
      </c>
      <c r="F10" s="12">
        <f t="shared" si="0"/>
        <v>18700</v>
      </c>
      <c r="G10" s="11">
        <v>0.08</v>
      </c>
      <c r="H10" s="12">
        <f t="shared" si="1"/>
        <v>1496</v>
      </c>
      <c r="I10" s="12">
        <f t="shared" si="2"/>
        <v>20196</v>
      </c>
      <c r="J10" s="25"/>
      <c r="K10" s="17" t="s">
        <v>13</v>
      </c>
      <c r="L10" s="17"/>
      <c r="M10" s="17"/>
      <c r="N10" s="17"/>
      <c r="O10" s="17"/>
      <c r="P10" s="17"/>
    </row>
    <row r="11" spans="1:16" ht="12.75">
      <c r="A11" s="24">
        <v>6</v>
      </c>
      <c r="B11" s="14" t="s">
        <v>20</v>
      </c>
      <c r="C11" s="9" t="s">
        <v>0</v>
      </c>
      <c r="D11" s="9">
        <v>600</v>
      </c>
      <c r="E11" s="9">
        <v>12.5</v>
      </c>
      <c r="F11" s="12">
        <f t="shared" si="0"/>
        <v>7500</v>
      </c>
      <c r="G11" s="11">
        <v>0.08</v>
      </c>
      <c r="H11" s="12">
        <f t="shared" si="1"/>
        <v>600</v>
      </c>
      <c r="I11" s="12">
        <f t="shared" si="2"/>
        <v>8100</v>
      </c>
      <c r="J11" s="25"/>
      <c r="K11" s="17" t="s">
        <v>13</v>
      </c>
      <c r="L11" s="17"/>
      <c r="M11" s="17"/>
      <c r="N11" s="17"/>
      <c r="O11" s="17"/>
      <c r="P11" s="17"/>
    </row>
    <row r="12" spans="1:16" s="10" customFormat="1" ht="23.25" customHeight="1" thickBot="1">
      <c r="A12" s="26"/>
      <c r="B12" s="27" t="s">
        <v>26</v>
      </c>
      <c r="C12" s="28"/>
      <c r="D12" s="28"/>
      <c r="E12" s="28" t="s">
        <v>8</v>
      </c>
      <c r="F12" s="29">
        <f>SUM(F6:F11)</f>
        <v>210200</v>
      </c>
      <c r="G12" s="28"/>
      <c r="H12" s="29">
        <f>SUM(H6:H11)</f>
        <v>16816</v>
      </c>
      <c r="I12" s="29">
        <f>SUM(I6:I11)</f>
        <v>227016</v>
      </c>
      <c r="J12" s="30"/>
      <c r="K12" s="18"/>
      <c r="L12" s="18"/>
      <c r="M12" s="36"/>
      <c r="N12" s="18"/>
      <c r="O12" s="18"/>
      <c r="P12" s="18"/>
    </row>
    <row r="14" spans="1:3" ht="12.75">
      <c r="A14" s="10" t="s">
        <v>21</v>
      </c>
      <c r="B14" s="15"/>
      <c r="C14" s="16">
        <f>F12</f>
        <v>210200</v>
      </c>
    </row>
    <row r="15" spans="1:3" ht="12.75">
      <c r="A15" s="10" t="s">
        <v>22</v>
      </c>
      <c r="B15" s="15"/>
      <c r="C15" s="16">
        <f>I12</f>
        <v>227016</v>
      </c>
    </row>
    <row r="17" spans="1:2" ht="12.75">
      <c r="A17" s="10"/>
      <c r="B17" s="15"/>
    </row>
    <row r="18" spans="1:2" ht="12.75">
      <c r="A18" s="10"/>
      <c r="B18" s="15"/>
    </row>
    <row r="20" ht="12.75">
      <c r="A20" t="s">
        <v>8</v>
      </c>
    </row>
    <row r="23" spans="1:2" ht="12.75">
      <c r="A23" s="10" t="s">
        <v>4</v>
      </c>
      <c r="B23" s="15"/>
    </row>
    <row r="24" spans="1:2" ht="12.75">
      <c r="A24" s="10" t="s">
        <v>23</v>
      </c>
      <c r="B24" s="15"/>
    </row>
    <row r="26" ht="13.5" thickBot="1"/>
    <row r="27" spans="1:10" ht="38.25">
      <c r="A27" s="31" t="s">
        <v>9</v>
      </c>
      <c r="B27" s="32" t="s">
        <v>33</v>
      </c>
      <c r="C27" s="33" t="s">
        <v>34</v>
      </c>
      <c r="D27" s="33" t="s">
        <v>35</v>
      </c>
      <c r="E27" s="33" t="s">
        <v>10</v>
      </c>
      <c r="F27" s="34" t="s">
        <v>38</v>
      </c>
      <c r="G27" s="33" t="s">
        <v>11</v>
      </c>
      <c r="H27" s="34" t="s">
        <v>39</v>
      </c>
      <c r="I27" s="34" t="s">
        <v>40</v>
      </c>
      <c r="J27" s="23" t="s">
        <v>12</v>
      </c>
    </row>
    <row r="28" spans="1:13" ht="25.5">
      <c r="A28" s="24">
        <v>1</v>
      </c>
      <c r="B28" s="14" t="s">
        <v>24</v>
      </c>
      <c r="C28" s="9" t="s">
        <v>0</v>
      </c>
      <c r="D28" s="9">
        <v>60</v>
      </c>
      <c r="E28" s="9">
        <v>750</v>
      </c>
      <c r="F28" s="12">
        <f>D28*E28</f>
        <v>45000</v>
      </c>
      <c r="G28" s="11">
        <v>0.08</v>
      </c>
      <c r="H28" s="12">
        <f>F28*G28</f>
        <v>3600</v>
      </c>
      <c r="I28" s="12">
        <f>F28+H28</f>
        <v>48600</v>
      </c>
      <c r="J28" s="25"/>
      <c r="K28" t="s">
        <v>13</v>
      </c>
      <c r="L28" s="17"/>
      <c r="M28" s="17"/>
    </row>
    <row r="29" spans="1:13" ht="25.5">
      <c r="A29" s="24">
        <v>2</v>
      </c>
      <c r="B29" s="14" t="s">
        <v>25</v>
      </c>
      <c r="C29" s="9" t="s">
        <v>0</v>
      </c>
      <c r="D29" s="9">
        <v>50</v>
      </c>
      <c r="E29" s="9">
        <v>1103</v>
      </c>
      <c r="F29" s="12">
        <f>D29*E29</f>
        <v>55150</v>
      </c>
      <c r="G29" s="11">
        <v>0.08</v>
      </c>
      <c r="H29" s="12">
        <f>F29*G29</f>
        <v>4412</v>
      </c>
      <c r="I29" s="12">
        <f>F29+H29</f>
        <v>59562</v>
      </c>
      <c r="J29" s="25"/>
      <c r="K29" t="s">
        <v>13</v>
      </c>
      <c r="L29" s="17"/>
      <c r="M29" s="17"/>
    </row>
    <row r="30" spans="1:13" s="10" customFormat="1" ht="22.5" customHeight="1" thickBot="1">
      <c r="A30" s="26"/>
      <c r="B30" s="27" t="s">
        <v>26</v>
      </c>
      <c r="C30" s="28"/>
      <c r="D30" s="28"/>
      <c r="E30" s="28" t="s">
        <v>8</v>
      </c>
      <c r="F30" s="29">
        <f>SUM(F28:F29)</f>
        <v>100150</v>
      </c>
      <c r="G30" s="28"/>
      <c r="H30" s="29">
        <f>SUM(H28:H29)</f>
        <v>8012</v>
      </c>
      <c r="I30" s="29">
        <f>SUM(I28:I29)</f>
        <v>108162</v>
      </c>
      <c r="J30" s="30"/>
      <c r="M30" s="35"/>
    </row>
    <row r="32" spans="1:3" ht="12.75">
      <c r="A32" s="10" t="s">
        <v>21</v>
      </c>
      <c r="B32" s="15"/>
      <c r="C32" s="16">
        <f>F30</f>
        <v>100150</v>
      </c>
    </row>
    <row r="33" spans="1:3" ht="12.75">
      <c r="A33" s="10" t="s">
        <v>22</v>
      </c>
      <c r="B33" s="15"/>
      <c r="C33" s="16">
        <f>I30</f>
        <v>108162</v>
      </c>
    </row>
  </sheetData>
  <sheetProtection/>
  <printOptions/>
  <pageMargins left="0.5905511811023623" right="0.5905511811023623" top="0.984251968503937" bottom="0.984251968503937" header="0" footer="0"/>
  <pageSetup fitToHeight="1" fitToWidth="1" horizontalDpi="600" verticalDpi="600" orientation="landscape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7"/>
  <sheetViews>
    <sheetView tabSelected="1" workbookViewId="0" topLeftCell="A1">
      <selection activeCell="B19" sqref="B19"/>
    </sheetView>
  </sheetViews>
  <sheetFormatPr defaultColWidth="9.140625" defaultRowHeight="12.75"/>
  <cols>
    <col min="1" max="1" width="5.7109375" style="0" customWidth="1"/>
    <col min="2" max="2" width="37.7109375" style="0" customWidth="1"/>
    <col min="3" max="3" width="11.00390625" style="0" customWidth="1"/>
    <col min="5" max="5" width="10.00390625" style="48" bestFit="1" customWidth="1"/>
    <col min="8" max="8" width="16.8515625" style="48" customWidth="1"/>
    <col min="9" max="9" width="8.7109375" style="48" customWidth="1"/>
    <col min="10" max="10" width="15.7109375" style="0" customWidth="1"/>
    <col min="12" max="12" width="15.00390625" style="0" bestFit="1" customWidth="1"/>
  </cols>
  <sheetData>
    <row r="1" ht="12.75">
      <c r="I1" s="55" t="s">
        <v>31</v>
      </c>
    </row>
    <row r="2" spans="2:7" ht="12.75">
      <c r="B2" s="58" t="s">
        <v>30</v>
      </c>
      <c r="C2" s="58"/>
      <c r="D2" s="58"/>
      <c r="E2" s="58"/>
      <c r="F2" s="58"/>
      <c r="G2" s="58"/>
    </row>
    <row r="3" spans="1:12" ht="15.75">
      <c r="A3" s="5"/>
      <c r="L3" s="37"/>
    </row>
    <row r="4" spans="1:12" ht="16.5" thickBot="1">
      <c r="A4" s="57" t="s">
        <v>41</v>
      </c>
      <c r="B4" s="56"/>
      <c r="C4" s="56"/>
      <c r="D4" s="56"/>
      <c r="E4" s="56"/>
      <c r="F4" s="56"/>
      <c r="L4" s="37"/>
    </row>
    <row r="5" spans="1:12" ht="24.75" customHeight="1">
      <c r="A5" s="61" t="s">
        <v>2</v>
      </c>
      <c r="B5" s="63" t="s">
        <v>33</v>
      </c>
      <c r="C5" s="61" t="s">
        <v>27</v>
      </c>
      <c r="D5" s="61" t="s">
        <v>3</v>
      </c>
      <c r="E5" s="59" t="s">
        <v>28</v>
      </c>
      <c r="F5" s="61" t="s">
        <v>36</v>
      </c>
      <c r="G5" s="61" t="s">
        <v>37</v>
      </c>
      <c r="H5" s="59" t="s">
        <v>38</v>
      </c>
      <c r="I5" s="59" t="s">
        <v>40</v>
      </c>
      <c r="J5" s="61" t="s">
        <v>29</v>
      </c>
      <c r="L5" s="37"/>
    </row>
    <row r="6" spans="1:12" ht="13.5" thickBot="1">
      <c r="A6" s="62"/>
      <c r="B6" s="64"/>
      <c r="C6" s="62"/>
      <c r="D6" s="62"/>
      <c r="E6" s="60"/>
      <c r="F6" s="62"/>
      <c r="G6" s="62"/>
      <c r="H6" s="60"/>
      <c r="I6" s="60"/>
      <c r="J6" s="62"/>
      <c r="L6" s="37"/>
    </row>
    <row r="7" spans="1:12" ht="13.5" thickBot="1">
      <c r="A7" s="7" t="s">
        <v>5</v>
      </c>
      <c r="B7" s="1" t="s">
        <v>42</v>
      </c>
      <c r="C7" s="43" t="s">
        <v>43</v>
      </c>
      <c r="D7" s="43">
        <v>500</v>
      </c>
      <c r="E7" s="50"/>
      <c r="F7" s="47"/>
      <c r="G7" s="47"/>
      <c r="H7" s="49"/>
      <c r="I7" s="49"/>
      <c r="J7" s="44"/>
      <c r="L7" s="37"/>
    </row>
    <row r="8" spans="1:12" ht="13.5" thickBot="1">
      <c r="A8" s="7" t="s">
        <v>6</v>
      </c>
      <c r="B8" s="1" t="s">
        <v>44</v>
      </c>
      <c r="C8" s="43" t="s">
        <v>43</v>
      </c>
      <c r="D8" s="43">
        <v>500</v>
      </c>
      <c r="E8" s="50"/>
      <c r="F8" s="47"/>
      <c r="G8" s="47"/>
      <c r="H8" s="49"/>
      <c r="I8" s="49"/>
      <c r="J8" s="44"/>
      <c r="L8" s="37"/>
    </row>
    <row r="9" spans="1:12" ht="13.5" thickBot="1">
      <c r="A9" s="7" t="s">
        <v>7</v>
      </c>
      <c r="B9" s="1" t="s">
        <v>45</v>
      </c>
      <c r="C9" s="43" t="s">
        <v>43</v>
      </c>
      <c r="D9" s="43">
        <v>100</v>
      </c>
      <c r="E9" s="50"/>
      <c r="F9" s="47"/>
      <c r="G9" s="47"/>
      <c r="H9" s="49"/>
      <c r="I9" s="49"/>
      <c r="J9" s="44"/>
      <c r="L9" s="37"/>
    </row>
    <row r="10" spans="1:12" ht="12.75">
      <c r="A10" s="46"/>
      <c r="B10" s="16"/>
      <c r="L10" s="37"/>
    </row>
    <row r="11" spans="1:12" ht="12.75">
      <c r="A11" s="46"/>
      <c r="B11" s="16" t="s">
        <v>49</v>
      </c>
      <c r="L11" s="37"/>
    </row>
    <row r="12" spans="1:12" ht="12.75">
      <c r="A12" s="41"/>
      <c r="L12" s="37"/>
    </row>
    <row r="13" spans="1:12" ht="16.5" thickBot="1">
      <c r="A13" s="57" t="s">
        <v>47</v>
      </c>
      <c r="B13" s="56"/>
      <c r="C13" s="56"/>
      <c r="D13" s="56"/>
      <c r="E13" s="56"/>
      <c r="F13" s="56"/>
      <c r="G13" s="56"/>
      <c r="L13" s="37"/>
    </row>
    <row r="14" spans="1:12" ht="24.75" customHeight="1">
      <c r="A14" s="61" t="s">
        <v>2</v>
      </c>
      <c r="B14" s="63" t="s">
        <v>33</v>
      </c>
      <c r="C14" s="61" t="s">
        <v>27</v>
      </c>
      <c r="D14" s="61" t="s">
        <v>3</v>
      </c>
      <c r="E14" s="59" t="s">
        <v>28</v>
      </c>
      <c r="F14" s="61" t="s">
        <v>36</v>
      </c>
      <c r="G14" s="61" t="s">
        <v>37</v>
      </c>
      <c r="H14" s="59" t="s">
        <v>38</v>
      </c>
      <c r="I14" s="59" t="s">
        <v>40</v>
      </c>
      <c r="J14" s="61" t="s">
        <v>29</v>
      </c>
      <c r="L14" s="37"/>
    </row>
    <row r="15" spans="1:12" ht="13.5" thickBot="1">
      <c r="A15" s="62"/>
      <c r="B15" s="64"/>
      <c r="C15" s="62"/>
      <c r="D15" s="62"/>
      <c r="E15" s="60"/>
      <c r="F15" s="62"/>
      <c r="G15" s="62"/>
      <c r="H15" s="60"/>
      <c r="I15" s="60"/>
      <c r="J15" s="62"/>
      <c r="L15" s="37"/>
    </row>
    <row r="16" spans="1:12" ht="90" thickBot="1">
      <c r="A16" s="45" t="s">
        <v>5</v>
      </c>
      <c r="B16" s="53" t="s">
        <v>46</v>
      </c>
      <c r="C16" s="4" t="s">
        <v>0</v>
      </c>
      <c r="D16" s="4">
        <v>1500</v>
      </c>
      <c r="E16" s="3"/>
      <c r="F16" s="51"/>
      <c r="G16" s="51"/>
      <c r="H16" s="52"/>
      <c r="I16" s="52"/>
      <c r="J16" s="4"/>
      <c r="L16" s="37"/>
    </row>
    <row r="17" spans="1:12" s="8" customFormat="1" ht="18.75" customHeight="1" thickBot="1">
      <c r="A17" s="54"/>
      <c r="B17" s="38" t="s">
        <v>32</v>
      </c>
      <c r="C17" s="38"/>
      <c r="D17" s="38"/>
      <c r="E17" s="39"/>
      <c r="F17" s="38"/>
      <c r="G17" s="38"/>
      <c r="H17" s="39"/>
      <c r="I17" s="39"/>
      <c r="J17" s="40"/>
      <c r="L17" s="37"/>
    </row>
    <row r="18" spans="1:12" ht="12.75">
      <c r="A18" s="46"/>
      <c r="B18" s="16"/>
      <c r="L18" s="37"/>
    </row>
    <row r="19" spans="1:12" ht="12.75">
      <c r="A19" s="6"/>
      <c r="B19" s="10" t="s">
        <v>48</v>
      </c>
      <c r="L19" s="37"/>
    </row>
    <row r="20" spans="1:12" ht="12.75">
      <c r="A20" s="6"/>
      <c r="L20" s="37"/>
    </row>
    <row r="21" spans="1:12" ht="12.75">
      <c r="A21" s="42"/>
      <c r="E21"/>
      <c r="H21"/>
      <c r="I21"/>
      <c r="L21" s="37"/>
    </row>
    <row r="22" spans="1:9" ht="12.75">
      <c r="A22" s="42"/>
      <c r="E22"/>
      <c r="H22"/>
      <c r="I22"/>
    </row>
    <row r="23" spans="1:9" ht="12.75">
      <c r="A23" s="42"/>
      <c r="E23"/>
      <c r="H23"/>
      <c r="I23"/>
    </row>
    <row r="24" spans="1:9" ht="12.75">
      <c r="A24" s="42"/>
      <c r="E24"/>
      <c r="H24"/>
      <c r="I24"/>
    </row>
    <row r="25" spans="1:9" ht="12.75">
      <c r="A25" s="42"/>
      <c r="E25"/>
      <c r="H25"/>
      <c r="I25"/>
    </row>
    <row r="26" spans="1:9" ht="12.75">
      <c r="A26" s="42"/>
      <c r="E26"/>
      <c r="H26"/>
      <c r="I26"/>
    </row>
    <row r="27" spans="1:9" ht="12.75">
      <c r="A27" s="42"/>
      <c r="E27"/>
      <c r="H27"/>
      <c r="I27"/>
    </row>
    <row r="28" spans="1:9" ht="12.75">
      <c r="A28" s="42"/>
      <c r="E28"/>
      <c r="H28"/>
      <c r="I28"/>
    </row>
    <row r="29" spans="1:9" ht="12.75">
      <c r="A29" s="42"/>
      <c r="E29"/>
      <c r="H29"/>
      <c r="I29"/>
    </row>
    <row r="30" spans="1:9" ht="12.75">
      <c r="A30" s="42"/>
      <c r="E30"/>
      <c r="H30"/>
      <c r="I30"/>
    </row>
    <row r="31" spans="1:9" ht="12.75">
      <c r="A31" s="42"/>
      <c r="E31"/>
      <c r="H31"/>
      <c r="I31"/>
    </row>
    <row r="32" spans="1:9" ht="12.75">
      <c r="A32" s="42"/>
      <c r="E32"/>
      <c r="H32"/>
      <c r="I32"/>
    </row>
    <row r="33" spans="1:9" ht="12.75">
      <c r="A33" s="42"/>
      <c r="E33"/>
      <c r="H33"/>
      <c r="I33"/>
    </row>
    <row r="34" spans="1:9" ht="12.75">
      <c r="A34" s="42"/>
      <c r="E34"/>
      <c r="H34"/>
      <c r="I34"/>
    </row>
    <row r="35" spans="1:9" ht="12.75">
      <c r="A35" s="42"/>
      <c r="E35"/>
      <c r="H35"/>
      <c r="I35"/>
    </row>
    <row r="36" spans="1:9" ht="12.75">
      <c r="A36" s="42"/>
      <c r="E36"/>
      <c r="H36"/>
      <c r="I36"/>
    </row>
    <row r="37" spans="1:9" ht="12.75">
      <c r="A37" s="42"/>
      <c r="E37"/>
      <c r="H37"/>
      <c r="I37"/>
    </row>
    <row r="38" spans="1:9" ht="12.75">
      <c r="A38" s="42"/>
      <c r="E38"/>
      <c r="H38"/>
      <c r="I38"/>
    </row>
    <row r="39" spans="1:9" ht="12.75">
      <c r="A39" s="42"/>
      <c r="E39"/>
      <c r="H39"/>
      <c r="I39"/>
    </row>
    <row r="40" spans="1:9" ht="12.75">
      <c r="A40" s="42"/>
      <c r="E40"/>
      <c r="H40"/>
      <c r="I40"/>
    </row>
    <row r="41" spans="1:9" ht="12.75">
      <c r="A41" s="42"/>
      <c r="E41"/>
      <c r="H41"/>
      <c r="I41"/>
    </row>
    <row r="42" spans="1:9" ht="12.75">
      <c r="A42" s="42"/>
      <c r="E42"/>
      <c r="H42"/>
      <c r="I42"/>
    </row>
    <row r="43" spans="1:9" ht="12.75">
      <c r="A43" s="42"/>
      <c r="E43"/>
      <c r="H43"/>
      <c r="I43"/>
    </row>
    <row r="44" spans="1:9" ht="12.75">
      <c r="A44" s="42"/>
      <c r="E44"/>
      <c r="H44"/>
      <c r="I44"/>
    </row>
    <row r="45" spans="1:9" ht="12.75">
      <c r="A45" s="42"/>
      <c r="E45"/>
      <c r="H45"/>
      <c r="I45"/>
    </row>
    <row r="46" spans="1:9" ht="12.75">
      <c r="A46" s="42"/>
      <c r="E46"/>
      <c r="H46"/>
      <c r="I46"/>
    </row>
    <row r="47" spans="1:9" ht="12.75">
      <c r="A47" s="42"/>
      <c r="E47"/>
      <c r="H47"/>
      <c r="I47"/>
    </row>
    <row r="48" spans="1:9" ht="12.75">
      <c r="A48" s="42"/>
      <c r="E48"/>
      <c r="H48"/>
      <c r="I48"/>
    </row>
    <row r="49" spans="1:9" ht="12.75">
      <c r="A49" s="42"/>
      <c r="E49"/>
      <c r="H49"/>
      <c r="I49"/>
    </row>
    <row r="50" spans="1:9" ht="12.75">
      <c r="A50" s="42"/>
      <c r="E50"/>
      <c r="H50"/>
      <c r="I50"/>
    </row>
    <row r="51" spans="1:9" ht="12.75">
      <c r="A51" s="42"/>
      <c r="E51"/>
      <c r="H51"/>
      <c r="I51"/>
    </row>
    <row r="52" spans="1:9" ht="12.75">
      <c r="A52" s="42"/>
      <c r="E52"/>
      <c r="H52"/>
      <c r="I52"/>
    </row>
    <row r="53" spans="1:9" ht="12.75">
      <c r="A53" s="42"/>
      <c r="E53"/>
      <c r="H53"/>
      <c r="I53"/>
    </row>
    <row r="54" spans="1:9" ht="12.75">
      <c r="A54" s="42"/>
      <c r="E54"/>
      <c r="H54"/>
      <c r="I54"/>
    </row>
    <row r="55" spans="1:9" ht="12.75">
      <c r="A55" s="42"/>
      <c r="E55"/>
      <c r="H55"/>
      <c r="I55"/>
    </row>
    <row r="56" spans="1:9" ht="12.75">
      <c r="A56" s="42"/>
      <c r="E56"/>
      <c r="H56"/>
      <c r="I56"/>
    </row>
    <row r="57" spans="1:9" ht="12.75">
      <c r="A57" s="42"/>
      <c r="E57"/>
      <c r="H57"/>
      <c r="I57"/>
    </row>
  </sheetData>
  <mergeCells count="21">
    <mergeCell ref="E5:E6"/>
    <mergeCell ref="F5:F6"/>
    <mergeCell ref="G5:G6"/>
    <mergeCell ref="A5:A6"/>
    <mergeCell ref="B5:B6"/>
    <mergeCell ref="C5:C6"/>
    <mergeCell ref="D5:D6"/>
    <mergeCell ref="H14:H15"/>
    <mergeCell ref="I5:I6"/>
    <mergeCell ref="I14:I15"/>
    <mergeCell ref="J5:J6"/>
    <mergeCell ref="B2:G2"/>
    <mergeCell ref="H5:H6"/>
    <mergeCell ref="J14:J15"/>
    <mergeCell ref="A14:A15"/>
    <mergeCell ref="B14:B15"/>
    <mergeCell ref="C14:C15"/>
    <mergeCell ref="D14:D15"/>
    <mergeCell ref="E14:E15"/>
    <mergeCell ref="F14:F15"/>
    <mergeCell ref="G14:G15"/>
  </mergeCells>
  <printOptions/>
  <pageMargins left="0.5905511811023623" right="0.5905511811023623" top="0.3937007874015748" bottom="0.3937007874015748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SPZZOZ Sandomierz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mzych</dc:creator>
  <cp:keywords/>
  <dc:description/>
  <cp:lastModifiedBy>akargulewicz</cp:lastModifiedBy>
  <cp:lastPrinted>2015-05-22T09:00:52Z</cp:lastPrinted>
  <dcterms:created xsi:type="dcterms:W3CDTF">2014-01-08T12:26:41Z</dcterms:created>
  <dcterms:modified xsi:type="dcterms:W3CDTF">2015-05-28T07:25:16Z</dcterms:modified>
  <cp:category/>
  <cp:version/>
  <cp:contentType/>
  <cp:contentStatus/>
</cp:coreProperties>
</file>